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Information Section Staff Site\Satelitte and Cable Updates\"/>
    </mc:Choice>
  </mc:AlternateContent>
  <xr:revisionPtr revIDLastSave="0" documentId="13_ncr:1_{2D06BD09-00CA-441A-AE95-11F5E29C7CB1}" xr6:coauthVersionLast="47" xr6:coauthVersionMax="47" xr10:uidLastSave="{00000000-0000-0000-0000-000000000000}"/>
  <workbookProtection workbookAlgorithmName="SHA-512" workbookHashValue="rL1a70phzsO/QLsNXMYkeyZvo4B8LUwnYPOJ7r8wnaUXgnGCtxKdQIR9tNCmtWx0mV3zIyFK66w4oX3cK/x9+A==" workbookSaltValue="IxpffFB99QXvczh8COoNzA==" workbookSpinCount="100000" lockStructure="1"/>
  <bookViews>
    <workbookView xWindow="28680" yWindow="-120" windowWidth="29040" windowHeight="15840" tabRatio="801" activeTab="7" xr2:uid="{00000000-000D-0000-FFFF-FFFF00000000}"/>
  </bookViews>
  <sheets>
    <sheet name="INSTRUCTIONS" sheetId="80" r:id="rId1"/>
    <sheet name="Pg 1 - Space A-C" sheetId="5" r:id="rId2"/>
    <sheet name="Pg 1b - Space D" sheetId="78" r:id="rId3"/>
    <sheet name="Pg 2 - Space E-F" sheetId="74" r:id="rId4"/>
    <sheet name="Pg 3 - Space G " sheetId="8" r:id="rId5"/>
    <sheet name="Pg 4 - Space H" sheetId="63" r:id="rId6"/>
    <sheet name="Pg 5 - Space I" sheetId="73" r:id="rId7"/>
    <sheet name="Pg 6 - Space K-L" sheetId="1" r:id="rId8"/>
    <sheet name="pg 7 Space M-O" sheetId="69" r:id="rId9"/>
    <sheet name="Pg 8 - Space P-Q" sheetId="65" r:id="rId10"/>
    <sheet name="For Copyright Use Only" sheetId="81" r:id="rId11"/>
    <sheet name="Data" sheetId="75" state="hidden" r:id="rId12"/>
  </sheets>
  <externalReferences>
    <externalReference r:id="rId13"/>
    <externalReference r:id="rId14"/>
    <externalReference r:id="rId15"/>
  </externalReferences>
  <definedNames>
    <definedName name="_xlnm._FilterDatabase" localSheetId="4" hidden="1">'Pg 3 - Space G '!$C$32:$F$55</definedName>
    <definedName name="CallSign">'Pg 3 - Space G '!$C$33:$C$55</definedName>
    <definedName name="DSE" localSheetId="0">'[1]data tab'!$C$2:$D$7</definedName>
    <definedName name="DSE">'[1]data tab'!$C$2:$D$7</definedName>
    <definedName name="DSEs">Data!$A$1:$B$6</definedName>
    <definedName name="GRPS" localSheetId="0">#REF!</definedName>
    <definedName name="GRPS" localSheetId="2">#REF!</definedName>
    <definedName name="GRPS" localSheetId="3">'[1]Gross Receipts tab'!$A$9:$D$171</definedName>
    <definedName name="GRPS">#REF!</definedName>
    <definedName name="_xlnm.Print_Area" localSheetId="0">INSTRUCTIONS!$B:$C</definedName>
    <definedName name="_xlnm.Print_Area" localSheetId="1">'Pg 1 - Space A-C'!$B$2:$L$63</definedName>
    <definedName name="_xlnm.Print_Area" localSheetId="3">'Pg 2 - Space E-F'!$B:$O</definedName>
    <definedName name="_xlnm.Print_Area" localSheetId="4">'Pg 3 - Space G '!$B$1:$F$55</definedName>
    <definedName name="_xlnm.Print_Area" localSheetId="5">'Pg 4 - Space H'!$B:$K</definedName>
    <definedName name="_xlnm.Print_Area" localSheetId="6">'Pg 5 - Space I'!$B:$N</definedName>
    <definedName name="_xlnm.Print_Area" localSheetId="7">'Pg 6 - Space K-L'!$B$1:$M$84</definedName>
    <definedName name="_xlnm.Print_Area" localSheetId="8">'pg 7 Space M-O'!$B$1:$M$62</definedName>
    <definedName name="_xlnm.Print_Area" localSheetId="9">'Pg 8 - Space P-Q'!$B:$R</definedName>
    <definedName name="_xlnm.Print_Titles" localSheetId="2">'Pg 1b - Space D'!$1:$11</definedName>
    <definedName name="_xlnm.Print_Titles" localSheetId="4">'Pg 3 - Space G '!$1:$32</definedName>
    <definedName name="Signals" localSheetId="0">[2]Signals!$A:$D</definedName>
    <definedName name="Signals" localSheetId="3">[1]Signals!$A$1:$F$65536</definedName>
    <definedName name="Signals" localSheetId="8">[3]Signals!$A$1:$E$65536</definedName>
    <definedName name="Signals">#REF!</definedName>
    <definedName name="YN" localSheetId="0">#REF!</definedName>
    <definedName name="YN" localSheetId="2">#REF!</definedName>
    <definedName name="YN" localSheetId="3">'[1]data tab'!$A$1:$A$3</definedName>
    <definedName name="YN" localSheetId="8">[3]Sheet1!$A$1:$A$3</definedName>
    <definedName name="YN">#REF!</definedName>
    <definedName name="Z_FDBD8854_15D9_4A22_AE94_8BCE4C699EAA_.wvu.PrintArea" localSheetId="0" hidden="1">INSTRUCTIONS!$B:$C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5" i="1" l="1"/>
  <c r="C4" i="78" l="1"/>
  <c r="D4" i="69"/>
  <c r="K4" i="63"/>
  <c r="N42" i="65"/>
  <c r="N46" i="65" s="1"/>
  <c r="N50" i="65" s="1"/>
  <c r="H40" i="1"/>
  <c r="H42" i="1"/>
  <c r="B4" i="65"/>
  <c r="D4" i="78"/>
  <c r="N4" i="74" s="1"/>
  <c r="R4" i="65"/>
  <c r="B1" i="65"/>
  <c r="B1" i="69"/>
  <c r="B1" i="1"/>
  <c r="B1" i="73"/>
  <c r="B1" i="63"/>
  <c r="B1" i="8"/>
  <c r="B1" i="74"/>
  <c r="B1" i="78"/>
  <c r="D4" i="1"/>
  <c r="C3" i="73"/>
  <c r="B4" i="63"/>
  <c r="C4" i="8"/>
  <c r="D4" i="74"/>
  <c r="C30" i="8"/>
  <c r="I44" i="1"/>
  <c r="I46" i="1"/>
  <c r="I48" i="1"/>
  <c r="J50" i="1"/>
  <c r="J54" i="1"/>
  <c r="H58" i="1"/>
  <c r="H62" i="1"/>
  <c r="I64" i="1"/>
  <c r="J70" i="1"/>
  <c r="K29" i="1"/>
  <c r="I77" i="1"/>
  <c r="J79" i="1" s="1"/>
  <c r="C4" i="69"/>
  <c r="K4" i="1"/>
  <c r="L4" i="69"/>
  <c r="K31" i="1" l="1"/>
  <c r="K33" i="1" s="1"/>
  <c r="J52" i="1"/>
  <c r="I68" i="1"/>
  <c r="N3" i="73"/>
  <c r="F4" i="8"/>
</calcChain>
</file>

<file path=xl/sharedStrings.xml><?xml version="1.0" encoding="utf-8"?>
<sst xmlns="http://schemas.openxmlformats.org/spreadsheetml/2006/main" count="554" uniqueCount="454">
  <si>
    <t>Short Form</t>
  </si>
  <si>
    <t>Cable Systems (Short Form)</t>
  </si>
  <si>
    <r>
      <t>Column 4:</t>
    </r>
    <r>
      <rPr>
        <sz val="10"/>
        <color indexed="8"/>
        <rFont val="Arial"/>
        <family val="2"/>
      </rPr>
      <t xml:space="preserve"> Give the location of each station. For U.S. stations, list the community to which the station is licensed by the</t>
    </r>
  </si>
  <si>
    <t>list below the owner, address, first community served, ID number, and accounting period as given in the original filing.</t>
  </si>
  <si>
    <r>
      <t>Instructions</t>
    </r>
    <r>
      <rPr>
        <sz val="10.5"/>
        <color indexed="8"/>
        <rFont val="Arial"/>
        <family val="2"/>
      </rPr>
      <t>: To compute the royalty fee you owe:</t>
    </r>
  </si>
  <si>
    <r>
      <t>Complete block 1, block 2,</t>
    </r>
    <r>
      <rPr>
        <i/>
        <sz val="10.5"/>
        <color indexed="8"/>
        <rFont val="Arial"/>
        <family val="2"/>
      </rPr>
      <t xml:space="preserve"> or</t>
    </r>
    <r>
      <rPr>
        <sz val="10.5"/>
        <color indexed="8"/>
        <rFont val="Arial"/>
        <family val="2"/>
      </rPr>
      <t xml:space="preserve"> block 3.</t>
    </r>
  </si>
  <si>
    <t>BLOCK 1: GROSS RECEIPTS OF $137,100 OR LESS</t>
  </si>
  <si>
    <t>Instructions: As a cable system with gross receipts of $137,100 or less, the royalty fee that you must pay for this six-month</t>
  </si>
  <si>
    <t>BLOCK 2: GROSS RECEIPTS OF $263,800 OR LESS (but more than $137,100)</t>
  </si>
  <si>
    <t>BLOCK 3: GROSS RECEIPTS OF MORE THAN $263,800 (but less than $527,600)</t>
  </si>
  <si>
    <t xml:space="preserve">1. Base amount under statutory formula . . . . . . . . . . . . . . . . . . . . . . . . . . . . . . . . . . . . . . . </t>
  </si>
  <si>
    <t xml:space="preserve">2. Enter amount of gross receipts from space K . . . . . . . . . . . . . . . . . . . . . . . . . . . . . . . . . . . . </t>
  </si>
  <si>
    <t xml:space="preserve">3. Subtract line 2 from line 1 . . . . . . . . . . . . . . . . . . . . . . . . . . . . . . . . . . . . </t>
  </si>
  <si>
    <t>4. Enter the amount of gross receipts from space K . . . . . . . . . . . . . . . . . . . . . . . . . . . . . . . . . . . . . . . . . . . .. .</t>
  </si>
  <si>
    <t>5. Enter the amount from line 3 . . . . . . . . . . . . . . . . . . . . . . . . . . . . . . . . . . . . . . . . . . . . . . . . .</t>
  </si>
  <si>
    <t>6. Subtract line 5 from line 4 . . . . . . . . . . . . . . . . . . . . . . . . . . . . . . . . . . . . . . . . . . . .</t>
  </si>
  <si>
    <t xml:space="preserve">7. Multiply line 6 by .005 (enter figure here) . . . . . . . . . . . . . . . . . . . . . . . . . . . . . . . . . . . . . . . . . . . . . . . . . . </t>
  </si>
  <si>
    <t xml:space="preserve">Line 1. Royalty fee for accounting period . . . . . . . . . . . . . . . . . . . . . . . . . . . . . . . . . . . . . . . . . . . . . . . . . . . . . . </t>
  </si>
  <si>
    <t xml:space="preserve">during the accounting period. . . . . . . . . . . . . . . . . . . . . . . . . . . . . . . . . . . . . . . . . . . . . . . . . </t>
  </si>
  <si>
    <t xml:space="preserve">1. Enter the amount of gross receipts from space K . . . . . . . . . . . . . . . . . . . . . . . . . . . . . . . . . </t>
  </si>
  <si>
    <t xml:space="preserve">2. Base amount under statutory formula . . . . . . . . . . . . . . . . .  . . . . . . . . . . . . </t>
  </si>
  <si>
    <t>3. Subtract line 2 from line 1 . . . . . . . . . . . . . . . . . . . . . . . . . . . . . . . . . . . . . . .</t>
  </si>
  <si>
    <t>4. Multiply line 3 by .01 . . . . . . . . . . . . . . . . . . . . . . . . . . . . . . . . . . . . . . . . . . . . . . . . . . . . . . .</t>
  </si>
  <si>
    <t xml:space="preserve">  LEGAL NAME OF OWNER/MAILING ADDRESS OF CABLE SYSTEM</t>
  </si>
  <si>
    <t xml:space="preserve"> unit in which it is generally billed. (Example: “$20/mth”). Summarize any standard rate variations within a particular rate</t>
  </si>
  <si>
    <t>SYSTEM ID#</t>
  </si>
  <si>
    <t>LEGAL NAME OF OWNER OF CABLE SYSTEM:</t>
  </si>
  <si>
    <t>Name</t>
  </si>
  <si>
    <t>GROSS RECEIPTS</t>
  </si>
  <si>
    <t>K</t>
  </si>
  <si>
    <t>all amounts (gross receipts) paid to your cable system by subscribers for the system’s secondary transmission service</t>
  </si>
  <si>
    <t>Gross Receipts</t>
  </si>
  <si>
    <t>Gross receipts from subscribers for secondary transmission service(s)</t>
  </si>
  <si>
    <t>(Amount of gross receipts)</t>
  </si>
  <si>
    <t>COPYRIGHT ROYALTY FEE</t>
  </si>
  <si>
    <t>L</t>
  </si>
  <si>
    <t>Copyright</t>
  </si>
  <si>
    <t>Royalty Fee</t>
  </si>
  <si>
    <t>$</t>
  </si>
  <si>
    <t xml:space="preserve">• </t>
  </si>
  <si>
    <t>If you are filing for a prior accounting period, contact the Licensing Division for the correct form.</t>
  </si>
  <si>
    <t>STATEMENT OF ACCOUNT</t>
  </si>
  <si>
    <t>FOR COPYRIGHT OFFICE USE ONLY</t>
  </si>
  <si>
    <t>for Secondary Transmissions by</t>
  </si>
  <si>
    <t>DATE RECEIVED</t>
  </si>
  <si>
    <t>AMOUNT</t>
  </si>
  <si>
    <t>ALLOCATION NUMBER</t>
  </si>
  <si>
    <t>A</t>
  </si>
  <si>
    <t>Accounting</t>
  </si>
  <si>
    <t>Period</t>
  </si>
  <si>
    <t>B</t>
  </si>
  <si>
    <t>Owner</t>
  </si>
  <si>
    <t>(Number, street, rural route, apartment, or suite number)</t>
  </si>
  <si>
    <t>(City, town, state, zip)</t>
  </si>
  <si>
    <t>C</t>
  </si>
  <si>
    <t>names already appear in space B. In line 2, give the mailing address of the system, if different from the address given in space B.</t>
  </si>
  <si>
    <t>System</t>
  </si>
  <si>
    <t>IDENTIFICATION OF CABLE SYSTEM:</t>
  </si>
  <si>
    <t>MAILING ADDRESS OF CABLE SYSTEM:</t>
  </si>
  <si>
    <t>(City, town, state, zip code)</t>
  </si>
  <si>
    <t>D</t>
  </si>
  <si>
    <t>Area</t>
  </si>
  <si>
    <t>Served</t>
  </si>
  <si>
    <t>CITY OR TOWN</t>
  </si>
  <si>
    <t>STATE</t>
  </si>
  <si>
    <t>First</t>
  </si>
  <si>
    <t>Community</t>
  </si>
  <si>
    <t>• Move to new address</t>
  </si>
  <si>
    <t>• Outlet relocation</t>
  </si>
  <si>
    <t>• Disconnect</t>
  </si>
  <si>
    <t>• Converter</t>
  </si>
  <si>
    <t>• Reconnect</t>
  </si>
  <si>
    <t>• FM radio (if separate rate)</t>
  </si>
  <si>
    <t>Other services:</t>
  </si>
  <si>
    <t>• Additional set(s)</t>
  </si>
  <si>
    <t>• Burglar protection</t>
  </si>
  <si>
    <t>• First set</t>
  </si>
  <si>
    <t>• Fire protection</t>
  </si>
  <si>
    <t>• Pay cable—add’l channel</t>
  </si>
  <si>
    <t>•Burglar protection</t>
  </si>
  <si>
    <t>• Pay cable</t>
  </si>
  <si>
    <t>• Commercial</t>
  </si>
  <si>
    <t>• Motel, hotel</t>
  </si>
  <si>
    <t>Installation: Non-residential</t>
  </si>
  <si>
    <t>RATE</t>
  </si>
  <si>
    <t>CATEGORY OF SERVICE</t>
  </si>
  <si>
    <t>BLOCK 2</t>
  </si>
  <si>
    <t>BLOCK 1</t>
  </si>
  <si>
    <t>Rates</t>
  </si>
  <si>
    <t>Transmissions:</t>
  </si>
  <si>
    <t>Secondary</t>
  </si>
  <si>
    <t>Other Than</t>
  </si>
  <si>
    <t>Services</t>
  </si>
  <si>
    <t>F</t>
  </si>
  <si>
    <t>• Non-residential</t>
  </si>
  <si>
    <t>• Residential</t>
  </si>
  <si>
    <t>• Service to additional set(s)</t>
  </si>
  <si>
    <t>SUBSCRIBERS</t>
  </si>
  <si>
    <t>NO. OF</t>
  </si>
  <si>
    <t>scribers and</t>
  </si>
  <si>
    <t>Service: Sub-</t>
  </si>
  <si>
    <t>Transmission</t>
  </si>
  <si>
    <t>E</t>
  </si>
  <si>
    <t>• Service to first set</t>
  </si>
  <si>
    <t xml:space="preserve"> SERVICES OTHER THAN SECONDARY TRANSMISSIONS: RATES</t>
  </si>
  <si>
    <t xml:space="preserve"> not covered in space E, that is, those services that are not offered in combination with any secondary transmission</t>
  </si>
  <si>
    <t xml:space="preserve"> service for a single fee. There are two exceptions: you do not need to give rate information concerning (1) services</t>
  </si>
  <si>
    <t xml:space="preserve"> furnished at cost or (2) services or facilities furnished to nonsubscribers. Rate information should include both the</t>
  </si>
  <si>
    <t xml:space="preserve"> amount of the charge and the unit in which it is usually billed. If any rates are charged on a variable per-program basis,</t>
  </si>
  <si>
    <t xml:space="preserve"> enter only the letters “PP” in the rate column.</t>
  </si>
  <si>
    <t xml:space="preserve"> listed in block 1 and for which a separate charge was made or established. List these other services in the form of a</t>
  </si>
  <si>
    <t xml:space="preserve"> brief (two- or three-word) description and include the rate for each.</t>
  </si>
  <si>
    <t xml:space="preserve"> SECONDARY TRANSMISSION SERVICE: SUBSCRIBERS AND RATES</t>
  </si>
  <si>
    <t xml:space="preserve"> system, that is, the retransmission of television and radio broadcasts by your system to subscribers. Give information</t>
  </si>
  <si>
    <t xml:space="preserve"> about other services (including pay cable) in space F, not here. All the facts you state must be those existing on the</t>
  </si>
  <si>
    <t xml:space="preserve"> last day of the accounting period (June 30 or December 31, as the case may be).</t>
  </si>
  <si>
    <t xml:space="preserve"> down by categories of secondary transmission service. In general, you can compute the number of subscribers in</t>
  </si>
  <si>
    <t xml:space="preserve"> each category by counting the number of billings in that category (the number of persons or organizations charged</t>
  </si>
  <si>
    <t xml:space="preserve"> separately for the particular service at the rate indicated—not the number of sets receiving service).</t>
  </si>
  <si>
    <t xml:space="preserve"> category, but do not include discounts allowed for advance payment.</t>
  </si>
  <si>
    <t xml:space="preserve"> systems most commonly provide to their subscribers. Give the number of subscribers and rate for each listed category</t>
  </si>
  <si>
    <t xml:space="preserve"> categories, that person or entity should be counted as a subscriber in each applicable category. Example: a residential</t>
  </si>
  <si>
    <t xml:space="preserve"> subscriber who pays extra for cable service to additional sets would be included in the count under “Service to the</t>
  </si>
  <si>
    <t xml:space="preserve"> first set” and would be counted once again under “Service to additional set(s).”</t>
  </si>
  <si>
    <t xml:space="preserve"> printed in block 1 (for example, tiers of services that include one or more secondary transmissions), list them, together</t>
  </si>
  <si>
    <t xml:space="preserve"> with the number of subscribers and rates, in the right-hand block. A two- or three-word description of the service is</t>
  </si>
  <si>
    <t xml:space="preserve"> sufficient.</t>
  </si>
  <si>
    <t xml:space="preserve"> Residential:</t>
  </si>
  <si>
    <t xml:space="preserve"> Motel, hotel</t>
  </si>
  <si>
    <t xml:space="preserve"> Commercial</t>
  </si>
  <si>
    <t xml:space="preserve"> Converter</t>
  </si>
  <si>
    <t xml:space="preserve"> Continuing Services:</t>
  </si>
  <si>
    <t xml:space="preserve"> Installation: Residential</t>
  </si>
  <si>
    <t>• Pay cable-add’l channel</t>
  </si>
  <si>
    <t>(for independent multicast), “E” (for noncommercial educational), or “E-M” (for noncommercial educational multicast).</t>
  </si>
  <si>
    <t>educational station, by entering the letter “N” (for network), “N-M” (for network multicast), “I” (for independent), “I-M”</t>
  </si>
  <si>
    <t>basis. For further information concerning substitute basis stations, see page (v) of the general instructions.</t>
  </si>
  <si>
    <t>• List the station here, and also in space I, if the station was carried both on a substitute basis and also on some other</t>
  </si>
  <si>
    <t>Television</t>
  </si>
  <si>
    <t>Transmitters:</t>
  </si>
  <si>
    <t>substitute program basis, as explained in the next paragraph.</t>
  </si>
  <si>
    <t>Primary</t>
  </si>
  <si>
    <t>76.59(d)(2) and (4), 76.61(e)(2) and (4), or 76.63 (referring to 76.61(e)(2) and (4))]; and (2) certain stations carried on a</t>
  </si>
  <si>
    <t>FCC rules and regulations in effect on June 24, 1981, permitting the carriage of certain network programs [sections</t>
  </si>
  <si>
    <t>G</t>
  </si>
  <si>
    <r>
      <t>In General:</t>
    </r>
    <r>
      <rPr>
        <sz val="10"/>
        <color indexed="8"/>
        <rFont val="Arial"/>
        <family val="2"/>
      </rPr>
      <t xml:space="preserve"> In space G, identify every television station (including translator stations and low power television stations)</t>
    </r>
  </si>
  <si>
    <r>
      <t>Substitute Basis Stations:</t>
    </r>
    <r>
      <rPr>
        <sz val="10"/>
        <color indexed="8"/>
        <rFont val="Arial"/>
        <family val="2"/>
      </rPr>
      <t xml:space="preserve"> With respect to any distant stations carried by your cable system on a substitute program</t>
    </r>
  </si>
  <si>
    <r>
      <t>Column 3:</t>
    </r>
    <r>
      <rPr>
        <sz val="10"/>
        <color indexed="8"/>
        <rFont val="Arial"/>
        <family val="2"/>
      </rPr>
      <t xml:space="preserve"> Indicate in each case whether the station is a network station, an independent station, or a noncommercial</t>
    </r>
  </si>
  <si>
    <t>I</t>
  </si>
  <si>
    <t>O</t>
  </si>
  <si>
    <t>LOCATION OF STATION</t>
  </si>
  <si>
    <t>S/D</t>
  </si>
  <si>
    <t>AM or FM</t>
  </si>
  <si>
    <t>CALL SIGN</t>
  </si>
  <si>
    <t>signal, indicate this by placing a check mark in the “S/D” column.</t>
  </si>
  <si>
    <t>on the basis of monitoring, to be received at the headend, with the system’s FM antenna, during certain stated intervals.</t>
  </si>
  <si>
    <t>receivable if (1) it is carried by the system whenever it is received at the system’s headend, and (2) it can be expected,</t>
  </si>
  <si>
    <t>H</t>
  </si>
  <si>
    <t>PRIMARY TRANSMITTERS: RADIO</t>
  </si>
  <si>
    <t>—</t>
  </si>
  <si>
    <t>SUBSTITUTE PROGRAM</t>
  </si>
  <si>
    <t>effect on October 19, 1976.</t>
  </si>
  <si>
    <t>“NBA Basketball: 76ers vs. Bulls.”</t>
  </si>
  <si>
    <t>under certain FCC rules, regulations, or authorizations. See page (v) of the general instructions for further information.</t>
  </si>
  <si>
    <t>period, was broadcast by a distant station and that your cable system substituted for the programming of another station</t>
  </si>
  <si>
    <t>log in block 2.</t>
  </si>
  <si>
    <t>broadcast by a distant station?</t>
  </si>
  <si>
    <t>• During the accounting period, did your cable system carry, on a substitute basis, any nonnetwork television program</t>
  </si>
  <si>
    <t>1. SPECIAL STATEMENT CONCERNING SUBSTITUTE CARRIAGE</t>
  </si>
  <si>
    <t>☛</t>
  </si>
  <si>
    <t>Address</t>
  </si>
  <si>
    <t>Information</t>
  </si>
  <si>
    <t>for Further</t>
  </si>
  <si>
    <t>Be Contacted</t>
  </si>
  <si>
    <t>Individual to</t>
  </si>
  <si>
    <t>N</t>
  </si>
  <si>
    <t>on which the cable system carried television broadcast stations</t>
  </si>
  <si>
    <t>2. Enter the total number of activated channels</t>
  </si>
  <si>
    <t>1. Enter the total number of channels on which the cable</t>
  </si>
  <si>
    <t>Channels</t>
  </si>
  <si>
    <t>M</t>
  </si>
  <si>
    <t>CHANNELS</t>
  </si>
  <si>
    <t>ID number</t>
  </si>
  <si>
    <t>Accounting period</t>
  </si>
  <si>
    <t>First community served</t>
  </si>
  <si>
    <t>** This is the decimal equivalent of 1/365, which is the interest assessment for one day late.</t>
  </si>
  <si>
    <t>* To view the interest rate chart click on www.copyright.gov/licensing/interest-rate.pdf. For further assistance please</t>
  </si>
  <si>
    <t>(interest charge)</t>
  </si>
  <si>
    <t>x 0.00274</t>
  </si>
  <si>
    <t>days</t>
  </si>
  <si>
    <t>x</t>
  </si>
  <si>
    <t>Q</t>
  </si>
  <si>
    <t>You must complete this worksheet for those royalty payments submitted as a result of a late payment or underpayment.</t>
  </si>
  <si>
    <t>made by satellite carriers to satellite dish owners?</t>
  </si>
  <si>
    <t>scribers and amounts collected from subscribers receiving secondary transmissions pursuant to section 119.”</t>
  </si>
  <si>
    <t>service of providing secondary transmissions of primary broadcast transmitters, the system shall not include sub-</t>
  </si>
  <si>
    <t>“In determining the total number of subscribers and the gross amounts paid to the cable system for the basic</t>
  </si>
  <si>
    <t>lowing sentence:</t>
  </si>
  <si>
    <t>P</t>
  </si>
  <si>
    <t>The Satellite Home Viewer Act of 1988 amended Title 17, section 111(d)(1)(A), of the Copyright Act by adding the fol-</t>
  </si>
  <si>
    <t>SPECIAL STATEMENT CONCERNING GROSS RECEIPTS EXCLUSIONS</t>
  </si>
  <si>
    <t>N-M</t>
  </si>
  <si>
    <t>I-M</t>
  </si>
  <si>
    <t>E-M</t>
  </si>
  <si>
    <t xml:space="preserve"> $</t>
  </si>
  <si>
    <r>
      <t xml:space="preserve">INSTRUCTIONS: </t>
    </r>
    <r>
      <rPr>
        <sz val="10"/>
        <color indexed="8"/>
        <rFont val="Arial"/>
        <family val="2"/>
      </rPr>
      <t>In line 1, give any business or trade names used to identify the business and operation of the system unless these</t>
    </r>
  </si>
  <si>
    <t xml:space="preserve">. . . . . . . . . . . . . . . . . . . . . . . . . . . . . . . . . . . </t>
  </si>
  <si>
    <r>
      <t xml:space="preserve"> In General:</t>
    </r>
    <r>
      <rPr>
        <sz val="10"/>
        <color indexed="8"/>
        <rFont val="Arial"/>
        <family val="2"/>
      </rPr>
      <t xml:space="preserve"> The information in space E should cover all categories of secondary transmission service of the cable</t>
    </r>
  </si>
  <si>
    <r>
      <t>Number of Subscribers:</t>
    </r>
    <r>
      <rPr>
        <sz val="10"/>
        <color indexed="8"/>
        <rFont val="Arial"/>
        <family val="2"/>
      </rPr>
      <t xml:space="preserve"> Both blocks in space E call for the number of subscribers to the cable system, broken</t>
    </r>
  </si>
  <si>
    <r>
      <t>Rate:</t>
    </r>
    <r>
      <rPr>
        <sz val="10"/>
        <color indexed="8"/>
        <rFont val="Arial"/>
        <family val="2"/>
      </rPr>
      <t xml:space="preserve"> Give the standard rate charged for each category of service. Include both the amount of the charge and the</t>
    </r>
  </si>
  <si>
    <r>
      <t xml:space="preserve">Block 1: </t>
    </r>
    <r>
      <rPr>
        <sz val="10"/>
        <color indexed="8"/>
        <rFont val="Arial"/>
        <family val="2"/>
      </rPr>
      <t>In the left-hand block in space E, the form lists the categories of secondary transmission service that cable</t>
    </r>
  </si>
  <si>
    <r>
      <t xml:space="preserve"> that applies to your system. </t>
    </r>
    <r>
      <rPr>
        <sz val="10"/>
        <color indexed="8"/>
        <rFont val="Arial Bold"/>
      </rPr>
      <t>Note:</t>
    </r>
    <r>
      <rPr>
        <sz val="10"/>
        <color indexed="8"/>
        <rFont val="Arial"/>
        <family val="2"/>
      </rPr>
      <t xml:space="preserve"> Where an individual or organization is receiving service that falls under different</t>
    </r>
  </si>
  <si>
    <r>
      <t>Block 2:</t>
    </r>
    <r>
      <rPr>
        <sz val="10"/>
        <color indexed="8"/>
        <rFont val="Arial"/>
        <family val="2"/>
      </rPr>
      <t xml:space="preserve"> If your cable system has rate categories for secondary transmission service that are different from those</t>
    </r>
  </si>
  <si>
    <r>
      <t xml:space="preserve"> In General:</t>
    </r>
    <r>
      <rPr>
        <sz val="10"/>
        <color indexed="8"/>
        <rFont val="Arial"/>
        <family val="2"/>
      </rPr>
      <t xml:space="preserve"> Space F calls for rate (not subscriber) information with respect to all your cable system’s services that were</t>
    </r>
  </si>
  <si>
    <r>
      <t>Block 1:</t>
    </r>
    <r>
      <rPr>
        <sz val="10"/>
        <color indexed="8"/>
        <rFont val="Arial"/>
        <family val="2"/>
      </rPr>
      <t xml:space="preserve"> Give the standard rate charged by the cable system for each of the applicable services listed.</t>
    </r>
  </si>
  <si>
    <r>
      <t>Block 2:</t>
    </r>
    <r>
      <rPr>
        <sz val="10"/>
        <color indexed="8"/>
        <rFont val="Arial"/>
        <family val="2"/>
      </rPr>
      <t xml:space="preserve"> List any services that your cable system furnished or offered during the accounting period that were not</t>
    </r>
  </si>
  <si>
    <t>Primary Transmitters: Radio</t>
  </si>
  <si>
    <t>Mexican or Canadian stations, if any, the community with which the station is identified).</t>
  </si>
  <si>
    <t>FROM</t>
  </si>
  <si>
    <t>TO</t>
  </si>
  <si>
    <t>Special Statement Concerning Gross Receipts Exclusion</t>
  </si>
  <si>
    <t>Mailing Address</t>
  </si>
  <si>
    <t>Interest Assessment</t>
  </si>
  <si>
    <t>Line 1   Enter the amount of late payment or underpayment . . . . . . . . . . .</t>
  </si>
  <si>
    <t>. . . . . . . . . . . . . . . . . . . . . . . . . . . . . . . . . . . . . . . . . . .</t>
  </si>
  <si>
    <t xml:space="preserve">   contact the Licensing Division at (202) 707-8150 or licensing@loc.gov.</t>
  </si>
  <si>
    <t>in line 1 of space B and that the owner is not a corporation or partnership; or</t>
  </si>
  <si>
    <t>in line 1 of space B.</t>
  </si>
  <si>
    <t>are true, complete, and correct to the best of my knowledge, information, and belief, and are made in good faith.</t>
  </si>
  <si>
    <t>[18 U.S.C., Section 1001(1986)]</t>
  </si>
  <si>
    <t>SUBSTITUTE CARRIAGE:  SPECIAL STATEMENT AND PROGRAM LOG</t>
  </si>
  <si>
    <t>Substitute Carriage: Special Statement and Program Log</t>
  </si>
  <si>
    <t>2.  LOG OF SUBSTITUTE PROGRAMS</t>
  </si>
  <si>
    <r>
      <rPr>
        <b/>
        <sz val="10.5"/>
        <color indexed="8"/>
        <rFont val="Arial"/>
        <family val="2"/>
      </rPr>
      <t xml:space="preserve">In General: </t>
    </r>
    <r>
      <rPr>
        <sz val="10.5"/>
        <color indexed="8"/>
        <rFont val="Arial"/>
        <family val="2"/>
      </rPr>
      <t>List each substitute program on a separate line. Use abbreviations wherever possible, if their meaning is</t>
    </r>
  </si>
  <si>
    <t>Do not use general categories like “movies” or “basketball.” List specific program titles, for example, “I Love Lucy” or</t>
  </si>
  <si>
    <r>
      <rPr>
        <b/>
        <sz val="10.5"/>
        <color indexed="8"/>
        <rFont val="Arial"/>
        <family val="2"/>
      </rPr>
      <t xml:space="preserve">    Column 2:</t>
    </r>
    <r>
      <rPr>
        <sz val="10.5"/>
        <color indexed="8"/>
        <rFont val="Arial"/>
        <family val="2"/>
      </rPr>
      <t xml:space="preserve"> If the program was broadcast live, enter “Yes.” Otherwise enter “No.”</t>
    </r>
  </si>
  <si>
    <r>
      <rPr>
        <b/>
        <sz val="10.5"/>
        <color indexed="8"/>
        <rFont val="Arial"/>
        <family val="2"/>
      </rPr>
      <t xml:space="preserve">    Column 3</t>
    </r>
    <r>
      <rPr>
        <sz val="10.5"/>
        <color indexed="8"/>
        <rFont val="Arial"/>
        <family val="2"/>
      </rPr>
      <t>: Give the call sign of the station broadcasting the substitute program.</t>
    </r>
  </si>
  <si>
    <r>
      <rPr>
        <b/>
        <sz val="10.5"/>
        <color indexed="8"/>
        <rFont val="Arial"/>
        <family val="2"/>
      </rPr>
      <t xml:space="preserve">    Column 4:</t>
    </r>
    <r>
      <rPr>
        <sz val="10.5"/>
        <color indexed="8"/>
        <rFont val="Arial"/>
        <family val="2"/>
      </rPr>
      <t xml:space="preserve"> Give the broadcast station’s location (the community to which the station is licensed by the FCC or, in</t>
    </r>
  </si>
  <si>
    <t>the case of Mexican or Canadian stations, if any, the community with which the station is identified).</t>
  </si>
  <si>
    <r>
      <rPr>
        <b/>
        <sz val="10.5"/>
        <color indexed="8"/>
        <rFont val="Arial"/>
        <family val="2"/>
      </rPr>
      <t xml:space="preserve">    Column 5:</t>
    </r>
    <r>
      <rPr>
        <sz val="10.5"/>
        <color indexed="8"/>
        <rFont val="Arial"/>
        <family val="2"/>
      </rPr>
      <t xml:space="preserve"> Give the month and day when your system carried the substitute program. Use numerals, with the month</t>
    </r>
  </si>
  <si>
    <t>first. Example: for May 7 give “5/7.”</t>
  </si>
  <si>
    <r>
      <rPr>
        <b/>
        <sz val="10.5"/>
        <color indexed="8"/>
        <rFont val="Arial"/>
        <family val="2"/>
      </rPr>
      <t xml:space="preserve">    Column 6:</t>
    </r>
    <r>
      <rPr>
        <sz val="10.5"/>
        <color indexed="8"/>
        <rFont val="Arial"/>
        <family val="2"/>
      </rPr>
      <t xml:space="preserve"> State the times when the substitute program was carried by your cable system. List the times accurately</t>
    </r>
  </si>
  <si>
    <t>to the nearest five minutes. Example: a program carried by a system from 6:01:15 p.m. to 6:28:30 p.m. should be</t>
  </si>
  <si>
    <t>stated as “6:00–6:30 p.m.”</t>
  </si>
  <si>
    <t>WHEN SUBSTITUTE CARRIAGE OCCURRED</t>
  </si>
  <si>
    <t>7.  REASON FOR DELETION</t>
  </si>
  <si>
    <t>1.  TITLE OF PROGRAM</t>
  </si>
  <si>
    <t>2.  LIVE? Yes or No</t>
  </si>
  <si>
    <t>3.  STATION'S CALL SIGN</t>
  </si>
  <si>
    <t>4.  STATION'S LOCATION</t>
  </si>
  <si>
    <t>5.  MONTH AND DAY</t>
  </si>
  <si>
    <t>6.  TIMES</t>
  </si>
  <si>
    <r>
      <rPr>
        <b/>
        <sz val="10"/>
        <color indexed="8"/>
        <rFont val="Arial"/>
        <family val="2"/>
      </rPr>
      <t>In General:</t>
    </r>
    <r>
      <rPr>
        <sz val="10"/>
        <color indexed="8"/>
        <rFont val="Arial"/>
        <family val="2"/>
      </rPr>
      <t xml:space="preserve"> List every radio station carried on a separate and discrete basis and list those FM stations carried on an</t>
    </r>
  </si>
  <si>
    <r>
      <rPr>
        <b/>
        <sz val="10"/>
        <color indexed="8"/>
        <rFont val="Arial"/>
        <family val="2"/>
      </rPr>
      <t xml:space="preserve">Special Instructions Concerning All-Band FM Carriage: </t>
    </r>
    <r>
      <rPr>
        <sz val="10"/>
        <color indexed="8"/>
        <rFont val="Arial"/>
        <family val="2"/>
      </rPr>
      <t>Under Copyright Office regulations, an FM signal is generally</t>
    </r>
  </si>
  <si>
    <r>
      <rPr>
        <b/>
        <sz val="10"/>
        <color indexed="8"/>
        <rFont val="Arial"/>
        <family val="2"/>
      </rPr>
      <t xml:space="preserve">    Column 1:</t>
    </r>
    <r>
      <rPr>
        <sz val="10"/>
        <color indexed="8"/>
        <rFont val="Arial"/>
        <family val="2"/>
      </rPr>
      <t xml:space="preserve"> Identify the call sign of each station carried.</t>
    </r>
  </si>
  <si>
    <r>
      <rPr>
        <b/>
        <sz val="10"/>
        <color indexed="8"/>
        <rFont val="Arial"/>
        <family val="2"/>
      </rPr>
      <t xml:space="preserve">    Column 2:</t>
    </r>
    <r>
      <rPr>
        <sz val="10"/>
        <color indexed="8"/>
        <rFont val="Arial"/>
        <family val="2"/>
      </rPr>
      <t xml:space="preserve"> State whether the station is AM or FM.</t>
    </r>
  </si>
  <si>
    <r>
      <rPr>
        <b/>
        <sz val="10"/>
        <color indexed="8"/>
        <rFont val="Arial"/>
        <family val="2"/>
      </rPr>
      <t xml:space="preserve">    Column 3:</t>
    </r>
    <r>
      <rPr>
        <sz val="10"/>
        <color indexed="8"/>
        <rFont val="Arial"/>
        <family val="2"/>
      </rPr>
      <t xml:space="preserve"> If the radio station’s signal was electronically processed by the cable system as a separate and discrete</t>
    </r>
  </si>
  <si>
    <r>
      <rPr>
        <b/>
        <sz val="10"/>
        <color indexed="8"/>
        <rFont val="Arial"/>
        <family val="2"/>
      </rPr>
      <t xml:space="preserve">    Column 4:</t>
    </r>
    <r>
      <rPr>
        <sz val="10"/>
        <color indexed="8"/>
        <rFont val="Arial"/>
        <family val="2"/>
      </rPr>
      <t xml:space="preserve"> Give the station’s location (the community to which the station is licensed by the FCC or, in the case of</t>
    </r>
  </si>
  <si>
    <r>
      <t>IMPORTANT:</t>
    </r>
    <r>
      <rPr>
        <sz val="10.5"/>
        <color indexed="8"/>
        <rFont val="Arial"/>
        <family val="2"/>
      </rPr>
      <t xml:space="preserve"> You must complete a statement in space P concerning gross receipts.</t>
    </r>
  </si>
  <si>
    <t xml:space="preserve"> NO</t>
  </si>
  <si>
    <t xml:space="preserve"> YES. Enter the total here and list the satellite carrier(s) below. . . . . . . . . . . . . . . . . . . . .</t>
  </si>
  <si>
    <r>
      <t xml:space="preserve">* To view the interest rate chart click on </t>
    </r>
    <r>
      <rPr>
        <i/>
        <sz val="10"/>
        <color indexed="8"/>
        <rFont val="Arial"/>
        <family val="2"/>
      </rPr>
      <t>www.copyright.gov/licensing/interest-rate.pdf.</t>
    </r>
    <r>
      <rPr>
        <sz val="10"/>
        <color indexed="8"/>
        <rFont val="Arial"/>
        <family val="2"/>
      </rPr>
      <t xml:space="preserve"> For further assistance please</t>
    </r>
  </si>
  <si>
    <t xml:space="preserve">Line 3   Multiply line 2 by the number of days late and enter the sum here . . . . . . . . . . . . . . </t>
  </si>
  <si>
    <t xml:space="preserve">Line 2   Multiply line 1 by the interest rate* and enter the sum here . . . . . . . . . . . . . . . . . . . . . . </t>
  </si>
  <si>
    <t xml:space="preserve"> •  I have examined the statement of account and hereby declare under penalty of law that all statements of fact contained herein</t>
  </si>
  <si>
    <t>Telephone</t>
  </si>
  <si>
    <t>Fax (optional)</t>
  </si>
  <si>
    <t xml:space="preserve">Typed or printed name: </t>
  </si>
  <si>
    <t>Title:</t>
  </si>
  <si>
    <t>Date:</t>
  </si>
  <si>
    <t xml:space="preserve">and nonbroadcast services . . . . . . . . . . . . . . . . . . . . . . . . . . . . . . . . . . . . . . . . . . . . . . . . . . . . . . . . . . . . . . . . . . . . . . . . . . . . . . . . . . . . . </t>
  </si>
  <si>
    <t xml:space="preserve">system carried television broadcast stations . . . . . . . . . . . . . . . . . . . . . . . . . . . . . . . . . . . . . . . . . . . . . . . . . . . . . . . . . . . . . . . . . . . . . </t>
  </si>
  <si>
    <t xml:space="preserve">   (Title of official position held in corporation or partnership)</t>
  </si>
  <si>
    <r>
      <t xml:space="preserve"> </t>
    </r>
    <r>
      <rPr>
        <sz val="10.5"/>
        <color indexed="8"/>
        <rFont val="Arial Bold"/>
      </rPr>
      <t>(Agent of owner other than corporation or partnership)</t>
    </r>
    <r>
      <rPr>
        <sz val="10.5"/>
        <color indexed="8"/>
        <rFont val="Arial"/>
        <family val="2"/>
      </rPr>
      <t xml:space="preserve"> I am the duly authorized agent of the owner of the cable system as identified</t>
    </r>
  </si>
  <si>
    <r>
      <rPr>
        <b/>
        <sz val="11"/>
        <color indexed="8"/>
        <rFont val="Arial"/>
        <family val="2"/>
      </rPr>
      <t xml:space="preserve">Instructions: </t>
    </r>
    <r>
      <rPr>
        <sz val="11"/>
        <color indexed="8"/>
        <rFont val="Arial"/>
        <family val="2"/>
      </rPr>
      <t>You must give (1) the number of channels on which the cable system carried television broadcast stations</t>
    </r>
  </si>
  <si>
    <t>Period 1 = January 1 - June 30</t>
  </si>
  <si>
    <t>Period 2 = July 1 - December 31</t>
  </si>
  <si>
    <t>Add Rows as Necessary</t>
  </si>
  <si>
    <t>Filing Fee and Total Remittance Due</t>
  </si>
  <si>
    <t>FILING FEE AND TOTAL REMITTANCE DUE</t>
  </si>
  <si>
    <t xml:space="preserve">   Number of Call Signs Listed</t>
  </si>
  <si>
    <t>TELEVISION</t>
  </si>
  <si>
    <t>PRIMARY TRANSMITTERS:</t>
  </si>
  <si>
    <t>2. B’CAST CHANNEL NUMBER</t>
  </si>
  <si>
    <t>3. TYPE OF STATION</t>
  </si>
  <si>
    <t>1. CALL SIGN</t>
  </si>
  <si>
    <t>SA1-2E</t>
  </si>
  <si>
    <t>FORM SA1-2E. PAGE 3.</t>
  </si>
  <si>
    <t>FORM SA1-2E. PAGE 4.</t>
  </si>
  <si>
    <t>FORM SA1-2E. PAGE 5.</t>
  </si>
  <si>
    <t>FORM SA1-2E. PAGE 6.</t>
  </si>
  <si>
    <t>FORM SA1-2E. PAGE 7.</t>
  </si>
  <si>
    <t>FORM SA1-2E. PAGE 8.</t>
  </si>
  <si>
    <t>FORM SA1-2E. PAGE 1b.</t>
  </si>
  <si>
    <t>FORM SA1-2E. PAGE 2.</t>
  </si>
  <si>
    <t>BUSINESS NAME(S) OF OWNER OF CABLE SYSTEM (IF DIFFERENT)</t>
  </si>
  <si>
    <t>MAILING ADDRESS OF OWNER OF CABLE SYSTEM</t>
  </si>
  <si>
    <t>ACCOUNTING PERIOD COVERED BY THIS STATEMENT:  (YYYY/(Period))</t>
  </si>
  <si>
    <t>4. LOCATION OF STATION</t>
  </si>
  <si>
    <t>YES</t>
  </si>
  <si>
    <t>NO</t>
  </si>
  <si>
    <t>General Instructions</t>
  </si>
  <si>
    <t xml:space="preserve">http://www.barcoderesource.com/freebarcodefont.shtml   </t>
  </si>
  <si>
    <t>Page 3 – Space G</t>
  </si>
  <si>
    <t>Page 4 – Space H</t>
  </si>
  <si>
    <t>Page 5 – Space I</t>
  </si>
  <si>
    <t>INSTRUCTIONS FOR THE SA 1-2E SHORT FORM – EXCEL FORMAT</t>
  </si>
  <si>
    <t>U.S. COPYRIGHT OFFICE</t>
  </si>
  <si>
    <r>
      <t>·</t>
    </r>
    <r>
      <rPr>
        <sz val="7"/>
        <color indexed="8"/>
        <rFont val="Calibri"/>
        <family val="2"/>
        <scheme val="minor"/>
      </rPr>
      <t xml:space="preserve">         </t>
    </r>
    <r>
      <rPr>
        <sz val="12"/>
        <color indexed="8"/>
        <rFont val="Calibri"/>
        <family val="2"/>
        <scheme val="minor"/>
      </rPr>
      <t>Information can be manually entered into the highlighted areas.</t>
    </r>
  </si>
  <si>
    <r>
      <t>·</t>
    </r>
    <r>
      <rPr>
        <sz val="7"/>
        <color indexed="8"/>
        <rFont val="Calibri"/>
        <family val="2"/>
        <scheme val="minor"/>
      </rPr>
      <t xml:space="preserve">         </t>
    </r>
    <r>
      <rPr>
        <sz val="12"/>
        <color indexed="8"/>
        <rFont val="Calibri"/>
        <family val="2"/>
        <scheme val="minor"/>
      </rPr>
      <t>Section 2 – Information can be manually entered into the highlighted areas where applicable.</t>
    </r>
  </si>
  <si>
    <t>Barcode Data Filing Period (optional - see instructions)</t>
  </si>
  <si>
    <r>
      <t>·</t>
    </r>
    <r>
      <rPr>
        <sz val="7"/>
        <color indexed="8"/>
        <rFont val="Calibri"/>
        <family val="2"/>
        <scheme val="minor"/>
      </rPr>
      <t xml:space="preserve">         </t>
    </r>
    <r>
      <rPr>
        <sz val="12"/>
        <color indexed="8"/>
        <rFont val="Calibri"/>
        <family val="2"/>
        <scheme val="minor"/>
      </rPr>
      <t>Manually enter information into highlighted spaces as applicable.</t>
    </r>
  </si>
  <si>
    <t>Network</t>
  </si>
  <si>
    <t>Network Multicast</t>
  </si>
  <si>
    <t>Independent</t>
  </si>
  <si>
    <t>Independent Multicast</t>
  </si>
  <si>
    <t>Noncommercial Educational</t>
  </si>
  <si>
    <t>Noncommercial Educational Multicast</t>
  </si>
  <si>
    <t>Certification</t>
  </si>
  <si>
    <t>X</t>
  </si>
  <si>
    <t>basis under specific FCC rules, regulations, or authorizations:</t>
  </si>
  <si>
    <t>FCC. For Mexican or Canadian stations, if any, give the name of the community with which the station is identified.</t>
  </si>
  <si>
    <r>
      <t>Instructions</t>
    </r>
    <r>
      <rPr>
        <sz val="10.5"/>
        <color indexed="8"/>
        <rFont val="Arial"/>
        <family val="2"/>
      </rPr>
      <t>: The figure you give in this space determines the form you file and the amount you pay. Enter the total of</t>
    </r>
  </si>
  <si>
    <t>(as identified in space E) during the accounting period. For a further explanation of how to compute this amount, see</t>
  </si>
  <si>
    <t xml:space="preserve">5. Royalty due on the first $263,800 of gross receipts (under statutory formula) . . . . . . . . . . . . . . . </t>
  </si>
  <si>
    <t>numbers. By providing PII, you are agreeing to the routine use of it to establish and maintain a public record, which includes appearing in the Office's public indexes and in</t>
  </si>
  <si>
    <r>
      <rPr>
        <b/>
        <sz val="10.5"/>
        <color indexed="8"/>
        <rFont val="Arial"/>
        <family val="2"/>
      </rPr>
      <t xml:space="preserve"> (Owner other than corporation or partnership)</t>
    </r>
    <r>
      <rPr>
        <sz val="10.5"/>
        <color indexed="8"/>
        <rFont val="Arial"/>
        <family val="2"/>
      </rPr>
      <t xml:space="preserve"> I am the owner of the cable system as identified in line 1 of space B; or</t>
    </r>
  </si>
  <si>
    <r>
      <t xml:space="preserve"> </t>
    </r>
    <r>
      <rPr>
        <sz val="10.5"/>
        <color indexed="8"/>
        <rFont val="Arial Bold"/>
      </rPr>
      <t xml:space="preserve">(Officer or partner) </t>
    </r>
    <r>
      <rPr>
        <sz val="10.5"/>
        <color indexed="8"/>
        <rFont val="Arial"/>
        <family val="2"/>
      </rPr>
      <t>I am an officer (if a corporation) or a partner (if a partnership) of the legal entity identified as owner of the cable system</t>
    </r>
  </si>
  <si>
    <t>Page 1 – Spaces A-C</t>
  </si>
  <si>
    <t>https://www.copyright.gov/forms/sa1-2.pdf</t>
  </si>
  <si>
    <t>Page 2 – Spaces E-F</t>
  </si>
  <si>
    <t>Page 2 – Space D</t>
  </si>
  <si>
    <t>Page 6 – Spaces K-L</t>
  </si>
  <si>
    <t>Page 7 – Spaces M-O</t>
  </si>
  <si>
    <t>Page 8 – Spaces P-Q</t>
  </si>
  <si>
    <t>General instructions are located</t>
  </si>
  <si>
    <t xml:space="preserve">    search reports prepared for the public. The effect of not providing the PII requested is that it may delay processing of your statement of account and its placement in the</t>
  </si>
  <si>
    <r>
      <t>carried by your cable system during the accounting period,</t>
    </r>
    <r>
      <rPr>
        <sz val="10"/>
        <color indexed="8"/>
        <rFont val="Arial Bold"/>
      </rPr>
      <t xml:space="preserve"> </t>
    </r>
    <r>
      <rPr>
        <i/>
        <sz val="10"/>
        <color indexed="8"/>
        <rFont val="Arial"/>
        <family val="2"/>
      </rPr>
      <t>except</t>
    </r>
    <r>
      <rPr>
        <sz val="10"/>
        <color indexed="8"/>
        <rFont val="Arial"/>
        <family val="2"/>
      </rPr>
      <t xml:space="preserve"> (1) stations carried only on a part-time basis under</t>
    </r>
  </si>
  <si>
    <r>
      <t xml:space="preserve">• Do </t>
    </r>
    <r>
      <rPr>
        <i/>
        <sz val="10"/>
        <color indexed="8"/>
        <rFont val="Arial"/>
        <family val="2"/>
      </rPr>
      <t>not</t>
    </r>
    <r>
      <rPr>
        <sz val="10"/>
        <color indexed="8"/>
        <rFont val="Arial"/>
        <family val="2"/>
      </rPr>
      <t xml:space="preserve"> list the station here in space G—but do list it in space I (the Special Statement and Program Log)—if the</t>
    </r>
  </si>
  <si>
    <r>
      <t xml:space="preserve">station was carried </t>
    </r>
    <r>
      <rPr>
        <i/>
        <sz val="10"/>
        <color indexed="8"/>
        <rFont val="Arial"/>
        <family val="2"/>
      </rPr>
      <t>only</t>
    </r>
    <r>
      <rPr>
        <sz val="10"/>
        <color indexed="8"/>
        <rFont val="Arial"/>
        <family val="2"/>
      </rPr>
      <t xml:space="preserve"> on a substitute basis.</t>
    </r>
  </si>
  <si>
    <t>multicast stream associated with a station according to its over-the-air designation.  For example, report multistream</t>
  </si>
  <si>
    <t>"WETA-2" as the same on the form.</t>
  </si>
  <si>
    <r>
      <t>Column 2:</t>
    </r>
    <r>
      <rPr>
        <sz val="10"/>
        <color indexed="8"/>
        <rFont val="Arial"/>
        <family val="2"/>
      </rPr>
      <t xml:space="preserve"> Give the channel number the FCC assigned to the television station for broadcasting over the air in its community</t>
    </r>
  </si>
  <si>
    <t>For the meaning of these terms, see page (iv) of the general instructions in the paper SA1-2 form.</t>
  </si>
  <si>
    <t>all-band basis whose signals were generally receivable by your cable system during the accounting period.</t>
  </si>
  <si>
    <t>paper SA1-2 form.</t>
  </si>
  <si>
    <r>
      <rPr>
        <b/>
        <sz val="10"/>
        <color indexed="8"/>
        <rFont val="Arial"/>
        <family val="2"/>
      </rPr>
      <t xml:space="preserve">In General: </t>
    </r>
    <r>
      <rPr>
        <sz val="10"/>
        <color indexed="8"/>
        <rFont val="Arial"/>
        <family val="2"/>
      </rPr>
      <t xml:space="preserve">In space I, identify </t>
    </r>
    <r>
      <rPr>
        <i/>
        <sz val="10"/>
        <color indexed="8"/>
        <rFont val="Arial"/>
        <family val="2"/>
      </rPr>
      <t>every nonnetwork television program,</t>
    </r>
    <r>
      <rPr>
        <sz val="10"/>
        <color indexed="8"/>
        <rFont val="Arial"/>
        <family val="2"/>
      </rPr>
      <t xml:space="preserve"> broadcast by a </t>
    </r>
    <r>
      <rPr>
        <i/>
        <sz val="10"/>
        <color indexed="8"/>
        <rFont val="Arial"/>
        <family val="2"/>
      </rPr>
      <t>distant</t>
    </r>
    <r>
      <rPr>
        <sz val="10"/>
        <color indexed="8"/>
        <rFont val="Arial"/>
        <family val="2"/>
      </rPr>
      <t xml:space="preserve"> station, that your cable system carried on a </t>
    </r>
    <r>
      <rPr>
        <i/>
        <sz val="10"/>
        <color indexed="8"/>
        <rFont val="Arial"/>
        <family val="2"/>
      </rPr>
      <t>substitute basis</t>
    </r>
    <r>
      <rPr>
        <sz val="10"/>
        <color indexed="8"/>
        <rFont val="Arial"/>
        <family val="2"/>
      </rPr>
      <t xml:space="preserve"> during the accounting period, under specific present and former FCC rules, regulations, or authorizations. For a further explanation of the programming that must be included in this log, see page (v) of the general instructions in the paper SA1-2 form.</t>
    </r>
  </si>
  <si>
    <t>clear. If you need more space, please add additional rows to the tables.</t>
  </si>
  <si>
    <r>
      <t xml:space="preserve">    </t>
    </r>
    <r>
      <rPr>
        <b/>
        <sz val="10.5"/>
        <color indexed="8"/>
        <rFont val="Arial"/>
        <family val="2"/>
      </rPr>
      <t>Column 1:</t>
    </r>
    <r>
      <rPr>
        <sz val="10.5"/>
        <color indexed="8"/>
        <rFont val="Arial"/>
        <family val="2"/>
      </rPr>
      <t xml:space="preserve"> Give the title of every nonnetwork television program ("substitute program") that, during the accounting</t>
    </r>
  </si>
  <si>
    <r>
      <rPr>
        <b/>
        <sz val="10.5"/>
        <color indexed="8"/>
        <rFont val="Arial"/>
        <family val="2"/>
      </rPr>
      <t xml:space="preserve">    Column 7:</t>
    </r>
    <r>
      <rPr>
        <sz val="10.5"/>
        <color indexed="8"/>
        <rFont val="Arial"/>
        <family val="2"/>
      </rPr>
      <t xml:space="preserve"> Enter the letter “R” if the listed program was substituted for programming that your system was </t>
    </r>
    <r>
      <rPr>
        <i/>
        <sz val="10.5"/>
        <color indexed="8"/>
        <rFont val="Arial"/>
        <family val="2"/>
      </rPr>
      <t>required</t>
    </r>
  </si>
  <si>
    <t>to delete under FCC rules and regulations in effect during the accounting period; enter the letter “P” if the listed program</t>
  </si>
  <si>
    <t>was substituted for programming that your system was permitted to delete under FCC rules and regulations in</t>
  </si>
  <si>
    <t>page (vii) of the general instructions located in the paper SA1-2 form.</t>
  </si>
  <si>
    <t>See page (vi) of the general instructions located in the paper SA1-2 form for more information.</t>
  </si>
  <si>
    <t>2. Filing Fee (See the instructions for more information on filing fee calculations) . . . . . . . . . . . . . . . . . . . .</t>
  </si>
  <si>
    <t>to its subscribers, and (2) the cable system’s total number of activated channels during the accounting period.</t>
  </si>
  <si>
    <t>we can contact about this statement of account.)</t>
  </si>
  <si>
    <r>
      <t xml:space="preserve"> •  </t>
    </r>
    <r>
      <rPr>
        <b/>
        <sz val="10.5"/>
        <color indexed="8"/>
        <rFont val="Arial"/>
        <family val="2"/>
      </rPr>
      <t>I</t>
    </r>
    <r>
      <rPr>
        <sz val="10.5"/>
        <color indexed="8"/>
        <rFont val="Arial"/>
        <family val="2"/>
      </rPr>
      <t xml:space="preserve">, the undersigned, hereby certify that (Check one, </t>
    </r>
    <r>
      <rPr>
        <i/>
        <sz val="10.5"/>
        <color indexed="8"/>
        <rFont val="Arial"/>
        <family val="2"/>
      </rPr>
      <t>but only one</t>
    </r>
    <r>
      <rPr>
        <sz val="10.5"/>
        <color indexed="8"/>
        <rFont val="Arial"/>
        <family val="2"/>
      </rPr>
      <t>, of the boxes.)</t>
    </r>
  </si>
  <si>
    <t>Enter an electronic signature on the line above to certify this statement. 
Enter signature using an "/s/ signature" (e.g.,  /s/ John Smith)</t>
  </si>
  <si>
    <t>search reports prepared for the public. The effect of not providing the PII requested is that it may delay processing of your statement of account and its placement in the</t>
  </si>
  <si>
    <t>During the accounting period, did the cable system exclude any amounts of gross receipts for secondary transmissions</t>
  </si>
  <si>
    <t>For more information on when to exclude these amounts, see the note on page (vii) of the general instructions</t>
  </si>
  <si>
    <t>located in the paper SA1-2 form.</t>
  </si>
  <si>
    <t>INTEREST ASSESSMENT</t>
  </si>
  <si>
    <t>For an explanation of interest assessment, see page (viii) of the general instructions located in the paper SA1-2 form.</t>
  </si>
  <si>
    <t>Line 4   Multiply line 3 by 0.00274** and enter here</t>
  </si>
  <si>
    <t>NOTE: If you are filing this worksheet covering a statement of account already submitted to the Copyright Office, please</t>
  </si>
  <si>
    <t>Email</t>
  </si>
  <si>
    <r>
      <rPr>
        <b/>
        <sz val="11"/>
        <color indexed="8"/>
        <rFont val="Arial"/>
        <family val="2"/>
      </rPr>
      <t>CERTIFICATION</t>
    </r>
    <r>
      <rPr>
        <sz val="11"/>
        <color indexed="8"/>
        <rFont val="Arial"/>
        <family val="2"/>
      </rPr>
      <t xml:space="preserve"> (This statement of account must be certified and signed in accordance with Copyright Office regulations)</t>
    </r>
  </si>
  <si>
    <t xml:space="preserve">CONTROL #:                                                                                </t>
  </si>
  <si>
    <t>REMITTANCE #:</t>
  </si>
  <si>
    <t>Cable
      Worksheet</t>
  </si>
  <si>
    <t xml:space="preserve"> </t>
  </si>
  <si>
    <t xml:space="preserve">Total amount of remittance              </t>
  </si>
  <si>
    <t>Number of SAs rec'd</t>
  </si>
  <si>
    <t>Initials</t>
  </si>
  <si>
    <t xml:space="preserve">Date of remittance                               </t>
  </si>
  <si>
    <t>Cable ID #</t>
  </si>
  <si>
    <t>Amount</t>
  </si>
  <si>
    <t>Examined by</t>
  </si>
  <si>
    <t>Reviewed by</t>
  </si>
  <si>
    <t>Date examination completed</t>
  </si>
  <si>
    <t>Allocation number</t>
  </si>
  <si>
    <t>Space A
Accounting
Period</t>
  </si>
  <si>
    <t>Space B
Owner</t>
  </si>
  <si>
    <t>Space D
Area Served</t>
  </si>
  <si>
    <t>Space E
Secondary
Transission
Service
Subscribers:
and Rates</t>
  </si>
  <si>
    <t>Space G
Primary
Transmitters:
Television</t>
  </si>
  <si>
    <t>Space H
Primary
Transmitters:
Radio</t>
  </si>
  <si>
    <t xml:space="preserve">Space I
Substitute
Carriage
</t>
  </si>
  <si>
    <t xml:space="preserve">Space J
Part-time
Carriage Log
(SA3 only)
</t>
  </si>
  <si>
    <t>Space K
Gross Receipts</t>
  </si>
  <si>
    <t>Space L
Copyright Filing and Royalty Fees</t>
  </si>
  <si>
    <t>Space M
Channels</t>
  </si>
  <si>
    <t>Space O
Certification</t>
  </si>
  <si>
    <t>Space P
Statement of 
Gross Receipts</t>
  </si>
  <si>
    <t>Space Q
Interest
Assessment</t>
  </si>
  <si>
    <t>EFT Trace # or TRANSACTION ID #</t>
  </si>
  <si>
    <t>coplicsoa@copyright.gov</t>
  </si>
  <si>
    <t xml:space="preserve">   contact the Licensing Division at (202) 707-8150 or licensing@copyright.gov.</t>
  </si>
  <si>
    <t xml:space="preserve">    numbers. By providing PII, you are agreeing to the routine use of it to establish and maintain a public record, which includes appearing in the Office's public indexes and in</t>
  </si>
  <si>
    <t xml:space="preserve">    completed record of statements of account, and it may affect the legal sufficiency of the filing, a determination that would be made by a court of law.</t>
  </si>
  <si>
    <t>completed record of statements of account, and it may affect the legal sufficiency of the filing, a determination that would be made by a court of law.</t>
  </si>
  <si>
    <t>Submitting the Form</t>
  </si>
  <si>
    <t xml:space="preserve">Email completed workbook to </t>
  </si>
  <si>
    <t>·         This form is effective beginning with the January 1 to June 30, 2017, accounting period (2017/1).</t>
  </si>
  <si>
    <r>
      <t>·</t>
    </r>
    <r>
      <rPr>
        <sz val="7"/>
        <color indexed="8"/>
        <rFont val="Calibri"/>
        <family val="2"/>
        <scheme val="minor"/>
      </rPr>
      <t xml:space="preserve">         </t>
    </r>
    <r>
      <rPr>
        <i/>
        <sz val="12"/>
        <color indexed="8"/>
        <rFont val="Calibri"/>
        <family val="2"/>
        <scheme val="minor"/>
      </rPr>
      <t>Alphabetization:</t>
    </r>
    <r>
      <rPr>
        <sz val="12"/>
        <color indexed="8"/>
        <rFont val="Calibri"/>
        <family val="2"/>
        <scheme val="minor"/>
      </rPr>
      <t xml:space="preserve"> Alphabetization is NOT required for any spaces.  </t>
    </r>
  </si>
  <si>
    <r>
      <t>·</t>
    </r>
    <r>
      <rPr>
        <sz val="7"/>
        <color indexed="8"/>
        <rFont val="Calibri"/>
        <family val="2"/>
        <scheme val="minor"/>
      </rPr>
      <t xml:space="preserve">         </t>
    </r>
    <r>
      <rPr>
        <i/>
        <sz val="12"/>
        <color indexed="8"/>
        <rFont val="Calibri"/>
        <family val="2"/>
        <scheme val="minor"/>
      </rPr>
      <t xml:space="preserve">Protection: </t>
    </r>
    <r>
      <rPr>
        <sz val="12"/>
        <color indexed="8"/>
        <rFont val="Calibri"/>
        <family val="2"/>
        <scheme val="minor"/>
      </rPr>
      <t>Certain cells in this workbook have been protected so that the user does not accidentally edit the underlying formulas that allow the form to function properly. Do not make changes to either the structure or the formats within this workbook or your submission may be rejected.</t>
    </r>
  </si>
  <si>
    <r>
      <t>·</t>
    </r>
    <r>
      <rPr>
        <sz val="7"/>
        <color indexed="8"/>
        <rFont val="Calibri"/>
        <family val="2"/>
        <scheme val="minor"/>
      </rPr>
      <t xml:space="preserve">         </t>
    </r>
    <r>
      <rPr>
        <i/>
        <sz val="12"/>
        <color indexed="8"/>
        <rFont val="Calibri"/>
        <family val="2"/>
        <scheme val="minor"/>
      </rPr>
      <t xml:space="preserve">Navigation: </t>
    </r>
    <r>
      <rPr>
        <sz val="12"/>
        <color indexed="8"/>
        <rFont val="Calibri"/>
        <family val="2"/>
        <scheme val="minor"/>
      </rPr>
      <t>To navigate between the tabs, use the mouse to click on the tab listings at the bottom of the screen to select the tab you wish to view/edit, or press Ctl + Page Up or Down. Within a tab, use the mouse or the arrow keys to navigate between fields. Depending on the settings in Excel, hitting the “Tab” button on the keyboard will not necessarily move the user to the next tab, nor will it necessarily move the user to populate the next field within a tab.</t>
    </r>
  </si>
  <si>
    <r>
      <t>·</t>
    </r>
    <r>
      <rPr>
        <sz val="7"/>
        <color indexed="8"/>
        <rFont val="Calibri"/>
        <family val="2"/>
        <scheme val="minor"/>
      </rPr>
      <t xml:space="preserve">         </t>
    </r>
    <r>
      <rPr>
        <i/>
        <sz val="12"/>
        <color indexed="8"/>
        <rFont val="Calibri"/>
        <family val="2"/>
        <scheme val="minor"/>
      </rPr>
      <t>Data Input:</t>
    </r>
    <r>
      <rPr>
        <sz val="12"/>
        <color indexed="8"/>
        <rFont val="Calibri"/>
        <family val="2"/>
        <scheme val="minor"/>
      </rPr>
      <t xml:space="preserve"> Provide information in all highlighted cells throughout the workbook (as applicable). Non-highlighted cells may contain formulas.</t>
    </r>
  </si>
  <si>
    <t>Detailed instructions are located at the end of the paper SA1-2 form, located at</t>
  </si>
  <si>
    <r>
      <t>·</t>
    </r>
    <r>
      <rPr>
        <sz val="7"/>
        <color indexed="8"/>
        <rFont val="Calibri"/>
        <family val="2"/>
        <scheme val="minor"/>
      </rPr>
      <t xml:space="preserve">         </t>
    </r>
    <r>
      <rPr>
        <sz val="12"/>
        <color indexed="8"/>
        <rFont val="Calibri"/>
        <family val="2"/>
        <scheme val="minor"/>
      </rPr>
      <t>Enter the call signs, broadcast channel numbers, type of station, and location of station. Add rows as necessary.</t>
    </r>
  </si>
  <si>
    <r>
      <t>·</t>
    </r>
    <r>
      <rPr>
        <sz val="7"/>
        <color indexed="8"/>
        <rFont val="Calibri"/>
        <family val="2"/>
        <scheme val="minor"/>
      </rPr>
      <t xml:space="preserve">         </t>
    </r>
    <r>
      <rPr>
        <sz val="12"/>
        <color indexed="8"/>
        <rFont val="Calibri"/>
        <family val="2"/>
        <scheme val="minor"/>
      </rPr>
      <t>Space A – Fill in the accounting period using the four digit year followed immediately by a forward slash and the number 1 for the January to June accounting period or the number 2 for the July to December accounting period (for example</t>
    </r>
    <r>
      <rPr>
        <i/>
        <sz val="12"/>
        <color indexed="8"/>
        <rFont val="Calibri"/>
        <family val="2"/>
        <scheme val="minor"/>
      </rPr>
      <t>,</t>
    </r>
    <r>
      <rPr>
        <sz val="12"/>
        <color indexed="8"/>
        <rFont val="Calibri"/>
        <family val="2"/>
        <scheme val="minor"/>
      </rPr>
      <t xml:space="preserve"> "2017/1").</t>
    </r>
  </si>
  <si>
    <r>
      <t>·</t>
    </r>
    <r>
      <rPr>
        <sz val="7"/>
        <color indexed="8"/>
        <rFont val="Calibri"/>
        <family val="2"/>
        <scheme val="minor"/>
      </rPr>
      <t xml:space="preserve">         </t>
    </r>
    <r>
      <rPr>
        <sz val="12"/>
        <color indexed="8"/>
        <rFont val="Calibri"/>
        <family val="2"/>
        <scheme val="minor"/>
      </rPr>
      <t>Space B – If this is the cable system’s first filing, place an “X” in the appropriate box and leave the cable system ID number blank. Otherwise, fill in the cable system ID number. Fill in all other applicable information in the appropriate highlighted boxes.</t>
    </r>
  </si>
  <si>
    <r>
      <t>·</t>
    </r>
    <r>
      <rPr>
        <sz val="7"/>
        <color indexed="8"/>
        <rFont val="Calibri"/>
        <family val="2"/>
        <scheme val="minor"/>
      </rPr>
      <t xml:space="preserve">         </t>
    </r>
    <r>
      <rPr>
        <sz val="12"/>
        <color indexed="8"/>
        <rFont val="Calibri"/>
        <family val="2"/>
        <scheme val="minor"/>
      </rPr>
      <t>Note that the Accounting Period, Legal Name of the Owner of the Cable system, and Cable system ID# (if applicable) will automatically populate on each subsequent page, using the information provided in Spaces A-B.</t>
    </r>
  </si>
  <si>
    <r>
      <t>·</t>
    </r>
    <r>
      <rPr>
        <sz val="7"/>
        <color indexed="8"/>
        <rFont val="Calibri"/>
        <family val="2"/>
        <scheme val="minor"/>
      </rPr>
      <t xml:space="preserve">         </t>
    </r>
    <r>
      <rPr>
        <sz val="12"/>
        <color indexed="8"/>
        <rFont val="Calibri"/>
        <family val="2"/>
        <scheme val="minor"/>
      </rPr>
      <t xml:space="preserve">Barcode Data – In the highlighted “Filing Period” box, fill in the four digit year followed immediately by the number 1 for the January to June accounting period or the number 2 for the July to December accounting period (for example, for 2017/1, fill in “20171”). </t>
    </r>
    <r>
      <rPr>
        <b/>
        <sz val="12"/>
        <color indexed="8"/>
        <rFont val="Calibri"/>
        <family val="2"/>
        <scheme val="minor"/>
      </rPr>
      <t xml:space="preserve">DO NOT USE A SPACE OR OTHER CHARACTERS, SUCH AS A SLASH OR DASH, IN BETWEEN THE YEAR AND NUMBER.  </t>
    </r>
  </si>
  <si>
    <r>
      <t>·</t>
    </r>
    <r>
      <rPr>
        <sz val="7"/>
        <color indexed="8"/>
        <rFont val="Calibri"/>
        <family val="2"/>
        <scheme val="minor"/>
      </rPr>
      <t>        </t>
    </r>
    <r>
      <rPr>
        <b/>
        <sz val="7"/>
        <color indexed="8"/>
        <rFont val="Calibri"/>
        <family val="2"/>
        <scheme val="minor"/>
      </rPr>
      <t xml:space="preserve"> </t>
    </r>
    <r>
      <rPr>
        <b/>
        <sz val="12"/>
        <color indexed="8"/>
        <rFont val="Calibri"/>
        <family val="2"/>
        <scheme val="minor"/>
      </rPr>
      <t>For the barcode to display properly on the form, a barcode font must be downloaded.</t>
    </r>
    <r>
      <rPr>
        <sz val="12"/>
        <color indexed="8"/>
        <rFont val="Calibri"/>
        <family val="2"/>
        <scheme val="minor"/>
      </rPr>
      <t xml:space="preserve"> The following address offers a free bar code font:</t>
    </r>
  </si>
  <si>
    <r>
      <t>·</t>
    </r>
    <r>
      <rPr>
        <sz val="7"/>
        <color indexed="8"/>
        <rFont val="Calibri"/>
        <family val="2"/>
        <scheme val="minor"/>
      </rPr>
      <t xml:space="preserve">         </t>
    </r>
    <r>
      <rPr>
        <sz val="12"/>
        <color indexed="8"/>
        <rFont val="Calibri"/>
        <family val="2"/>
        <scheme val="minor"/>
      </rPr>
      <t>Space K – Input the total gross receipts for the cable system in the highlighted box.</t>
    </r>
  </si>
  <si>
    <r>
      <t>·</t>
    </r>
    <r>
      <rPr>
        <sz val="7"/>
        <color indexed="8"/>
        <rFont val="Calibri"/>
        <family val="2"/>
        <scheme val="minor"/>
      </rPr>
      <t xml:space="preserve">         </t>
    </r>
    <r>
      <rPr>
        <sz val="12"/>
        <color indexed="8"/>
        <rFont val="Calibri"/>
        <family val="2"/>
        <scheme val="minor"/>
      </rPr>
      <t>Space L – The calculation will automatically be performed in the appropriate block depending on the amount of gross receipts entered in Space K.  The appropriate interest charge line will populate based on whether any information is input into space Q.</t>
    </r>
  </si>
  <si>
    <t>·     Space L - Enter the EFT transaction, trace, or tracking ID number, which is a minimum of 8 alpha-numeric characters (for example, "2841H3KC" or "141351782016654"). The length of the EFT ID  number varies depending on the type of EFT payment used.</t>
  </si>
  <si>
    <r>
      <t xml:space="preserve">·         When complete, this workbook should be signed electronically using an "s-signature" (for example, /s/ John Smith) in space O and saved and submitted as a Microsoft Excel workbook (.xls or .xlsx). Email the workbook in its native Excel format to the U.S. Copyright Office Licensing Division at coplicsoa@copyright.gov. Do </t>
    </r>
    <r>
      <rPr>
        <u/>
        <sz val="12"/>
        <color indexed="8"/>
        <rFont val="Calibri"/>
        <family val="2"/>
        <scheme val="minor"/>
      </rPr>
      <t>not</t>
    </r>
    <r>
      <rPr>
        <sz val="12"/>
        <color indexed="8"/>
        <rFont val="Calibri"/>
        <family val="2"/>
        <scheme val="minor"/>
      </rPr>
      <t xml:space="preserve"> print and mail the workbook to the U.S. Copyright Office. There is no need to remove the instructions tab before submitting the template by email. Do not add additional worksheet or workbook protections to the template before submitting, as that may cause your submission to be rejected.</t>
    </r>
  </si>
  <si>
    <r>
      <t>·</t>
    </r>
    <r>
      <rPr>
        <sz val="7"/>
        <color indexed="8"/>
        <rFont val="Calibri"/>
        <family val="2"/>
        <scheme val="minor"/>
      </rPr>
      <t xml:space="preserve">         </t>
    </r>
    <r>
      <rPr>
        <sz val="12"/>
        <color indexed="8"/>
        <rFont val="Calibri"/>
        <family val="2"/>
        <scheme val="minor"/>
      </rPr>
      <t>The form should be electronically signed using an "s-signature" (for example, /s/ John Smith). An EFT tracking ID must first be entered on page 6, space L, before the worksheet will allow a signature to be entered.</t>
    </r>
  </si>
  <si>
    <t>This form is effective beginning with the January 1 to June 30, 2017, accounting period (2017/1)</t>
  </si>
  <si>
    <t>Return completed workbook by email to</t>
  </si>
  <si>
    <t>For additional information, contact the U.S. Copyright Office Licensing Division at (202) 707-8150.</t>
  </si>
  <si>
    <r>
      <t xml:space="preserve">    Privacy Act Notice:</t>
    </r>
    <r>
      <rPr>
        <sz val="8"/>
        <color indexed="8"/>
        <rFont val="Arial"/>
        <family val="2"/>
      </rPr>
      <t xml:space="preserve"> Section 111 of Title 17 of the United States Code authorizes the Copyright Office to collect the personally identifying information (PII) requested on this</t>
    </r>
  </si>
  <si>
    <t xml:space="preserve">    form in order to process your statement of account. PII is any personal information that can be used to identify or trace an individual, such as name, address, and telephone</t>
  </si>
  <si>
    <t xml:space="preserve">  (enter four digit year and /1 (for Jan-Jun period) or /2 (for Jul-Dec period) No spaces)</t>
  </si>
  <si>
    <t>The SA1-2E is a U.S. Copyright Office form.</t>
  </si>
  <si>
    <t>in the first tab of this workbook.</t>
  </si>
  <si>
    <t xml:space="preserve">Instructions: List each separate community served by the cable system.  A "community" is the same as a "community unit" as defined in FCC rules: "a separate and distinct community or municipal entity (including unincorporated communities within unincorporated areas and including single, discrete unincorporated areas)." 47 C.F.R. 76.5(dd). The first community that you list will serve as a form of system identification hereafter known as the "first community."  Please use it as the first community on all future filings.  
Note: Entities and properties such as hotels, apartments, condominiums, or mobile home parks should be reported in parentheses below the identified city. </t>
  </si>
  <si>
    <r>
      <rPr>
        <b/>
        <sz val="9"/>
        <color indexed="8"/>
        <rFont val="Calibri"/>
        <family val="2"/>
      </rPr>
      <t>Instructions:</t>
    </r>
    <r>
      <rPr>
        <sz val="9"/>
        <color indexed="8"/>
        <rFont val="Calibri"/>
        <family val="2"/>
      </rPr>
      <t xml:space="preserve">
Give the full legal name of the owner of the cable system. If the owner is a subsidiary of another corporation, give the full corporate title of the subsidiary, not that of the parent corporation. 
List any other name or names under which the owner conducts the business of the cable system.
If there were different owners during the accounting period, only the owner on the last day of the accounting period should submit a single statement of account and royalty fee payment covering the entire accounting period.    
Check here if this is the system’s first filing. If not, enter the system’s ID number assigned by the Licensing Division.
</t>
    </r>
  </si>
  <si>
    <t>of license. For example, WRC is channel 4 in Washington, D.C.</t>
  </si>
  <si>
    <r>
      <t>Column 1:</t>
    </r>
    <r>
      <rPr>
        <sz val="10"/>
        <color indexed="8"/>
        <rFont val="Arial"/>
        <family val="2"/>
      </rPr>
      <t xml:space="preserve"> List each station’s call sign. </t>
    </r>
    <r>
      <rPr>
        <i/>
        <sz val="10"/>
        <color indexed="8"/>
        <rFont val="Arial"/>
        <family val="2"/>
      </rPr>
      <t>Do not</t>
    </r>
    <r>
      <rPr>
        <sz val="10"/>
        <color indexed="8"/>
        <rFont val="Arial"/>
        <family val="2"/>
      </rPr>
      <t xml:space="preserve"> report origination program services such as HBO, ESPN, etc. Identify each</t>
    </r>
  </si>
  <si>
    <r>
      <rPr>
        <b/>
        <sz val="10.5"/>
        <color indexed="8"/>
        <rFont val="Arial"/>
        <family val="2"/>
      </rPr>
      <t>Note:</t>
    </r>
    <r>
      <rPr>
        <sz val="10.5"/>
        <color indexed="8"/>
        <rFont val="Arial"/>
        <family val="2"/>
      </rPr>
      <t xml:space="preserve"> If your answer is “No,” leave the rest of this page blank. If your answer is “Yes,” you must complete the program</t>
    </r>
  </si>
  <si>
    <t>For detailed information about the Copyright Office regulations on this point, see page (v) of the general instructions in the.</t>
  </si>
  <si>
    <t>Use block 1 if the amount of gross receipts in space K is $137,100 or less.</t>
  </si>
  <si>
    <t>Use block 2 if the amount of gross receipts in space K is more than $137,100 but less than or equal to $263,800.</t>
  </si>
  <si>
    <t>Use block 3 if the amount of gross receipts in space K is more than $263,800 but less than $527,600.</t>
  </si>
  <si>
    <t>accounting period is $52.00.</t>
  </si>
  <si>
    <t xml:space="preserve">Line 2. Interest charge. Enter the amount from line 4, space Q, page 8 . . . . . . . . . . . . . . . . . . . . . . . . . . . . </t>
  </si>
  <si>
    <r>
      <t xml:space="preserve">Line 3. </t>
    </r>
    <r>
      <rPr>
        <b/>
        <sz val="10"/>
        <color indexed="8"/>
        <rFont val="Arial"/>
        <family val="2"/>
      </rPr>
      <t>TOTAL ROYALTY FEE PAYABLE FOR ACCOUNTING PERIOD</t>
    </r>
    <r>
      <rPr>
        <sz val="10"/>
        <color indexed="8"/>
        <rFont val="Arial"/>
        <family val="2"/>
      </rPr>
      <t xml:space="preserve">. Add lines 1 and 2 . . . . . . . . . . . . . . . . . </t>
    </r>
  </si>
  <si>
    <t xml:space="preserve">8. Interest charge. Enter the amount from line 4, space Q, page 8 . . . . . . . . . . . . . . . . . . . . . . . . . . . . . . . . . </t>
  </si>
  <si>
    <r>
      <t>9.</t>
    </r>
    <r>
      <rPr>
        <b/>
        <sz val="10"/>
        <color indexed="8"/>
        <rFont val="Arial"/>
        <family val="2"/>
      </rPr>
      <t xml:space="preserve"> TOTAL ROYALTY FEE PAYABLE FOR ACCOUNTING PERIOD.</t>
    </r>
    <r>
      <rPr>
        <sz val="10"/>
        <color indexed="8"/>
        <rFont val="Arial"/>
        <family val="2"/>
      </rPr>
      <t xml:space="preserve"> Add lines 7 and 8 . . . . . . . . . . . . . . . . . . . . . .</t>
    </r>
  </si>
  <si>
    <t>6. Interest charge. Enter the amount from line 4, space Q, page 8 . . . . . . . . . . . . . . . . . . . .</t>
  </si>
  <si>
    <r>
      <t>7.</t>
    </r>
    <r>
      <rPr>
        <b/>
        <sz val="10"/>
        <color indexed="8"/>
        <rFont val="Arial"/>
        <family val="2"/>
      </rPr>
      <t xml:space="preserve"> TOTAL ROYALTY FEE PAYABLE FOR ACCOUNTING PERIOD.</t>
    </r>
    <r>
      <rPr>
        <sz val="10"/>
        <color indexed="8"/>
        <rFont val="Arial"/>
        <family val="2"/>
      </rPr>
      <t xml:space="preserve"> Add lines 4, 5, and 6 . . . . . . . . . . . . . . . . . . .</t>
    </r>
  </si>
  <si>
    <t>1. Royalty Fee Payable for Accounting Period (from block 1, 2, or 3, above) . . . . . . . . . . . . . . . . . . . .</t>
  </si>
  <si>
    <t>3. TOTAL AMOUNT DUE FOR ACCOUNTING PERIOD. Add lines 2 and 3 . . . . . . . . . . . . . . . . . . .</t>
  </si>
  <si>
    <r>
      <rPr>
        <b/>
        <sz val="10"/>
        <color indexed="8"/>
        <rFont val="Arial"/>
        <family val="2"/>
      </rPr>
      <t>Privacy Act Notice:</t>
    </r>
    <r>
      <rPr>
        <sz val="10"/>
        <color indexed="8"/>
        <rFont val="Arial"/>
        <family val="2"/>
      </rPr>
      <t xml:space="preserve"> Section 111 of Title 17 of the United States Code authorizes the Copyright Office to collect the personally identifying information (PII) requested on this</t>
    </r>
  </si>
  <si>
    <t>form in order to process your statement of account. PII is any personal information that can be used to identify or trace an individual, such as name, address, and telephone</t>
  </si>
  <si>
    <r>
      <rPr>
        <b/>
        <sz val="11"/>
        <color indexed="8"/>
        <rFont val="Arial"/>
        <family val="2"/>
      </rPr>
      <t>INDIVIDUAL TO BE CONTACTED IF FURTHER INFORMATION IS NEEDED</t>
    </r>
    <r>
      <rPr>
        <sz val="11"/>
        <color indexed="8"/>
        <rFont val="Arial"/>
        <family val="2"/>
      </rPr>
      <t xml:space="preserve"> (Identify an individual</t>
    </r>
  </si>
  <si>
    <r>
      <rPr>
        <b/>
        <sz val="8"/>
        <color indexed="8"/>
        <rFont val="Arial"/>
        <family val="2"/>
      </rPr>
      <t>Privacy Act Notice</t>
    </r>
    <r>
      <rPr>
        <sz val="8"/>
        <color indexed="8"/>
        <rFont val="Arial"/>
        <family val="2"/>
      </rPr>
      <t>: Section 111 of Title 17 of the United States Code authorizes the Copyright Office to collect the personally identifying information (PII) requested on this</t>
    </r>
  </si>
  <si>
    <t xml:space="preserve">            in space L (page 6), block 1, line 2, or block 2, line 8, or block 3, line 6 . . . . . .</t>
  </si>
  <si>
    <t xml:space="preserve">Important:  Your remittance must be in the form of an electronic payment payable to the Register of Copyrights.  
See page i of the general instructions in the paper SA1-2 form and the Excel instructions tab for more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</si>
</sst>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quot;$&quot;#,##0.00_);[Red]\(&quot;$&quot;#,##0.00\)"/>
    <numFmt numFmtId="44" formatCode="_(&quot;$&quot;* #,##0.00_);_(&quot;$&quot;* \(#,##0.00\);_(&quot;$&quot;* &quot;-&quot;??_);_(@_)"/>
    <numFmt numFmtId="43" formatCode="_(* #,##0.00_);_(* \(#,##0.00\);_(* &quot;-&quot;??_);_(@_)"/>
    <numFmt numFmtId="164" formatCode="_(* #,##0_);_(* \(#,##0\);_(* &quot;-&quot;??_);_(@_)"/>
    <numFmt numFmtId="165" formatCode="[&lt;=9999999]###\-####;\(###\)\ ###\-####"/>
    <numFmt numFmtId="166" formatCode="mm/dd/yy;@"/>
  </numFmts>
  <fonts count="96">
    <font>
      <sz val="11"/>
      <color theme="1"/>
      <name val="Calibri"/>
      <family val="2"/>
      <scheme val="minor"/>
    </font>
    <font>
      <sz val="8"/>
      <color indexed="8"/>
      <name val="Arial"/>
      <family val="2"/>
    </font>
    <font>
      <sz val="8"/>
      <color indexed="8"/>
      <name val="Arial Bold"/>
    </font>
    <font>
      <sz val="14"/>
      <color indexed="8"/>
      <name val="Arial Bold"/>
    </font>
    <font>
      <sz val="8"/>
      <color indexed="8"/>
      <name val="Times New Roman"/>
      <family val="1"/>
    </font>
    <font>
      <sz val="8"/>
      <color indexed="8"/>
      <name val="Webdings"/>
      <family val="1"/>
      <charset val="2"/>
    </font>
    <font>
      <sz val="9"/>
      <color indexed="8"/>
      <name val="Arial Bold"/>
    </font>
    <font>
      <sz val="9"/>
      <color indexed="8"/>
      <name val="Arial"/>
      <family val="2"/>
    </font>
    <font>
      <sz val="9"/>
      <color indexed="8"/>
      <name val="Calibri"/>
      <family val="2"/>
    </font>
    <font>
      <sz val="10"/>
      <color indexed="8"/>
      <name val="Arial Bold"/>
    </font>
    <font>
      <sz val="10"/>
      <color indexed="8"/>
      <name val="Arial"/>
      <family val="2"/>
    </font>
    <font>
      <sz val="10"/>
      <color indexed="8"/>
      <name val="Calibri"/>
      <family val="2"/>
    </font>
    <font>
      <sz val="12"/>
      <color indexed="8"/>
      <name val="Arial Bold"/>
    </font>
    <font>
      <sz val="12"/>
      <color indexed="8"/>
      <name val="Arial"/>
      <family val="2"/>
    </font>
    <font>
      <sz val="10"/>
      <color indexed="8"/>
      <name val="Webdings"/>
      <family val="1"/>
      <charset val="2"/>
    </font>
    <font>
      <sz val="11"/>
      <color indexed="8"/>
      <name val="Calibri"/>
      <family val="2"/>
    </font>
    <font>
      <sz val="11"/>
      <color indexed="8"/>
      <name val="Arial"/>
      <family val="2"/>
    </font>
    <font>
      <i/>
      <sz val="9"/>
      <color indexed="8"/>
      <name val="Arial"/>
      <family val="2"/>
    </font>
    <font>
      <sz val="10"/>
      <color indexed="8"/>
      <name val="Arial Black"/>
      <family val="2"/>
    </font>
    <font>
      <sz val="7"/>
      <color indexed="8"/>
      <name val="Arial"/>
      <family val="2"/>
    </font>
    <font>
      <b/>
      <sz val="10"/>
      <color indexed="8"/>
      <name val="Arial"/>
      <family val="2"/>
    </font>
    <font>
      <sz val="20"/>
      <color indexed="8"/>
      <name val="Arial Bold"/>
    </font>
    <font>
      <sz val="14"/>
      <color indexed="8"/>
      <name val="Arial"/>
      <family val="2"/>
    </font>
    <font>
      <b/>
      <sz val="11"/>
      <color indexed="8"/>
      <name val="Calibri"/>
      <family val="2"/>
    </font>
    <font>
      <b/>
      <sz val="14"/>
      <color indexed="8"/>
      <name val="Arial"/>
      <family val="2"/>
    </font>
    <font>
      <b/>
      <sz val="12"/>
      <color indexed="8"/>
      <name val="Arial"/>
      <family val="2"/>
    </font>
    <font>
      <sz val="8"/>
      <color indexed="8"/>
      <name val="Arial Bold"/>
    </font>
    <font>
      <sz val="14"/>
      <color indexed="8"/>
      <name val="Arial"/>
      <family val="2"/>
    </font>
    <font>
      <sz val="10"/>
      <color indexed="8"/>
      <name val="Arial"/>
      <family val="2"/>
    </font>
    <font>
      <sz val="12"/>
      <color indexed="8"/>
      <name val="Arial"/>
      <family val="2"/>
    </font>
    <font>
      <sz val="9"/>
      <color indexed="8"/>
      <name val="Arial"/>
      <family val="2"/>
    </font>
    <font>
      <sz val="11"/>
      <color indexed="8"/>
      <name val="Arial"/>
      <family val="2"/>
    </font>
    <font>
      <sz val="12"/>
      <color indexed="8"/>
      <name val="Arial Bold"/>
    </font>
    <font>
      <sz val="11"/>
      <color indexed="8"/>
      <name val="Arial Bold"/>
    </font>
    <font>
      <b/>
      <sz val="10"/>
      <color indexed="8"/>
      <name val="Arial"/>
      <family val="2"/>
    </font>
    <font>
      <b/>
      <sz val="9"/>
      <color indexed="8"/>
      <name val="Arial"/>
      <family val="2"/>
    </font>
    <font>
      <b/>
      <sz val="20"/>
      <color indexed="8"/>
      <name val="Arial"/>
      <family val="2"/>
    </font>
    <font>
      <b/>
      <sz val="11"/>
      <color indexed="8"/>
      <name val="Arial"/>
      <family val="2"/>
    </font>
    <font>
      <b/>
      <sz val="12"/>
      <color indexed="8"/>
      <name val="Arial Bold"/>
    </font>
    <font>
      <sz val="17"/>
      <color indexed="8"/>
      <name val="Arial Bold"/>
    </font>
    <font>
      <i/>
      <sz val="14"/>
      <color indexed="8"/>
      <name val="Arial"/>
      <family val="2"/>
    </font>
    <font>
      <sz val="16"/>
      <color indexed="8"/>
      <name val="Calibri"/>
      <family val="2"/>
    </font>
    <font>
      <b/>
      <sz val="24"/>
      <color indexed="8"/>
      <name val="Arial"/>
      <family val="2"/>
    </font>
    <font>
      <b/>
      <sz val="9"/>
      <color indexed="8"/>
      <name val="Arial Bold"/>
    </font>
    <font>
      <b/>
      <sz val="11"/>
      <color indexed="8"/>
      <name val="Arial"/>
      <family val="2"/>
    </font>
    <font>
      <b/>
      <sz val="9"/>
      <color indexed="8"/>
      <name val="Arial"/>
      <family val="2"/>
    </font>
    <font>
      <b/>
      <sz val="18"/>
      <color indexed="8"/>
      <name val="Arial"/>
      <family val="2"/>
    </font>
    <font>
      <b/>
      <sz val="8"/>
      <color indexed="8"/>
      <name val="Arial"/>
      <family val="2"/>
    </font>
    <font>
      <sz val="10.5"/>
      <color indexed="8"/>
      <name val="Arial Bold"/>
    </font>
    <font>
      <sz val="10.5"/>
      <color indexed="8"/>
      <name val="Arial"/>
      <family val="2"/>
    </font>
    <font>
      <sz val="10.5"/>
      <color indexed="8"/>
      <name val="Calibri"/>
      <family val="2"/>
    </font>
    <font>
      <sz val="10.5"/>
      <color indexed="8"/>
      <name val="Arial"/>
      <family val="2"/>
    </font>
    <font>
      <sz val="10.5"/>
      <color indexed="8"/>
      <name val="Webdings"/>
      <family val="1"/>
      <charset val="2"/>
    </font>
    <font>
      <b/>
      <sz val="10"/>
      <color indexed="8"/>
      <name val="Arial Bold"/>
    </font>
    <font>
      <sz val="16"/>
      <color indexed="8"/>
      <name val="Arial Bold"/>
    </font>
    <font>
      <sz val="16"/>
      <color indexed="8"/>
      <name val="Arial"/>
      <family val="2"/>
    </font>
    <font>
      <sz val="11"/>
      <color indexed="8"/>
      <name val="Calibri"/>
      <family val="2"/>
    </font>
    <font>
      <sz val="72"/>
      <color indexed="8"/>
      <name val="Arial Unicode MS"/>
      <family val="2"/>
    </font>
    <font>
      <b/>
      <sz val="14"/>
      <color indexed="8"/>
      <name val="Arial"/>
      <family val="2"/>
    </font>
    <font>
      <b/>
      <sz val="12"/>
      <color indexed="8"/>
      <name val="Arial"/>
      <family val="2"/>
    </font>
    <font>
      <b/>
      <sz val="10.5"/>
      <color indexed="8"/>
      <name val="Arial"/>
      <family val="2"/>
    </font>
    <font>
      <i/>
      <sz val="10"/>
      <color indexed="8"/>
      <name val="Arial"/>
      <family val="2"/>
    </font>
    <font>
      <i/>
      <sz val="10.5"/>
      <color indexed="8"/>
      <name val="Arial"/>
      <family val="2"/>
    </font>
    <font>
      <b/>
      <sz val="11"/>
      <color indexed="8"/>
      <name val="Arial Bold"/>
    </font>
    <font>
      <sz val="10"/>
      <color indexed="10"/>
      <name val="Calibri"/>
      <family val="2"/>
    </font>
    <font>
      <sz val="10"/>
      <color indexed="8"/>
      <name val="Calibri"/>
      <family val="2"/>
    </font>
    <font>
      <sz val="80"/>
      <color indexed="8"/>
      <name val="Arial Unicode MS"/>
      <family val="2"/>
    </font>
    <font>
      <sz val="11.5"/>
      <color indexed="8"/>
      <name val="Arial"/>
      <family val="2"/>
    </font>
    <font>
      <sz val="11"/>
      <color indexed="8"/>
      <name val="CCode39"/>
    </font>
    <font>
      <i/>
      <sz val="9"/>
      <color indexed="8"/>
      <name val="Arial Unicode MS"/>
      <family val="2"/>
    </font>
    <font>
      <b/>
      <sz val="9"/>
      <color indexed="8"/>
      <name val="Arial Unicode MS"/>
      <family val="2"/>
    </font>
    <font>
      <sz val="8"/>
      <name val="Calibri"/>
      <family val="2"/>
    </font>
    <font>
      <b/>
      <sz val="9"/>
      <color indexed="8"/>
      <name val="Arial"/>
      <family val="2"/>
    </font>
    <font>
      <sz val="7"/>
      <color indexed="8"/>
      <name val="Calibri"/>
      <family val="2"/>
    </font>
    <font>
      <sz val="8"/>
      <color indexed="8"/>
      <name val="Calibri"/>
      <family val="2"/>
    </font>
    <font>
      <u/>
      <sz val="11"/>
      <color theme="10"/>
      <name val="Calibri"/>
      <family val="2"/>
      <scheme val="minor"/>
    </font>
    <font>
      <b/>
      <sz val="9"/>
      <color indexed="8"/>
      <name val="Calibri"/>
      <family val="2"/>
    </font>
    <font>
      <b/>
      <sz val="11"/>
      <color theme="1"/>
      <name val="Calibri"/>
      <family val="2"/>
      <scheme val="minor"/>
    </font>
    <font>
      <sz val="8"/>
      <color theme="1"/>
      <name val="Calibri"/>
      <family val="2"/>
      <scheme val="minor"/>
    </font>
    <font>
      <u/>
      <sz val="11"/>
      <color theme="10"/>
      <name val="Calibri"/>
      <family val="2"/>
    </font>
    <font>
      <b/>
      <sz val="12"/>
      <color indexed="8"/>
      <name val="Calibri"/>
      <family val="2"/>
      <scheme val="minor"/>
    </font>
    <font>
      <sz val="12"/>
      <color indexed="8"/>
      <name val="Calibri"/>
      <family val="2"/>
      <scheme val="minor"/>
    </font>
    <font>
      <sz val="7"/>
      <color indexed="8"/>
      <name val="Calibri"/>
      <family val="2"/>
      <scheme val="minor"/>
    </font>
    <font>
      <i/>
      <sz val="12"/>
      <color indexed="8"/>
      <name val="Calibri"/>
      <family val="2"/>
      <scheme val="minor"/>
    </font>
    <font>
      <b/>
      <sz val="7"/>
      <color indexed="8"/>
      <name val="Calibri"/>
      <family val="2"/>
      <scheme val="minor"/>
    </font>
    <font>
      <sz val="14"/>
      <color theme="1"/>
      <name val="Arial"/>
      <family val="2"/>
    </font>
    <font>
      <sz val="24"/>
      <color indexed="8"/>
      <name val="Arial Unicode MS"/>
      <family val="2"/>
    </font>
    <font>
      <u/>
      <sz val="12"/>
      <color indexed="8"/>
      <name val="Calibri"/>
      <family val="2"/>
      <scheme val="minor"/>
    </font>
    <font>
      <sz val="11"/>
      <color theme="1"/>
      <name val="Wingdings"/>
      <charset val="2"/>
    </font>
    <font>
      <sz val="8"/>
      <color rgb="FF000000"/>
      <name val="Tahoma"/>
      <family val="2"/>
    </font>
    <font>
      <sz val="10"/>
      <color rgb="FF000000"/>
      <name val="Times New Roman"/>
      <family val="1"/>
    </font>
    <font>
      <b/>
      <sz val="11"/>
      <name val="Calibri"/>
      <family val="2"/>
    </font>
    <font>
      <sz val="11"/>
      <color rgb="FF000000"/>
      <name val="Calibri"/>
      <family val="2"/>
    </font>
    <font>
      <b/>
      <sz val="11"/>
      <color rgb="FF000000"/>
      <name val="Calibri"/>
      <family val="2"/>
    </font>
    <font>
      <i/>
      <sz val="26"/>
      <name val="Calibri"/>
      <family val="2"/>
    </font>
    <font>
      <sz val="11"/>
      <name val="Calibri"/>
      <family val="2"/>
    </font>
  </fonts>
  <fills count="5">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indexed="43"/>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otted">
        <color indexed="64"/>
      </top>
      <bottom/>
      <diagonal/>
    </border>
    <border>
      <left/>
      <right/>
      <top style="dotted">
        <color indexed="64"/>
      </top>
      <bottom style="thin">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bottom style="dashed">
        <color indexed="64"/>
      </bottom>
      <diagonal/>
    </border>
    <border>
      <left style="thin">
        <color indexed="64"/>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dotted">
        <color indexed="64"/>
      </top>
      <bottom/>
      <diagonal/>
    </border>
    <border>
      <left/>
      <right/>
      <top/>
      <bottom style="thick">
        <color auto="1"/>
      </bottom>
      <diagonal/>
    </border>
    <border>
      <left/>
      <right/>
      <top style="thin">
        <color indexed="64"/>
      </top>
      <bottom style="thick">
        <color indexed="64"/>
      </bottom>
      <diagonal/>
    </border>
    <border>
      <left/>
      <right/>
      <top style="thick">
        <color auto="1"/>
      </top>
      <bottom style="thin">
        <color auto="1"/>
      </bottom>
      <diagonal/>
    </border>
    <border>
      <left/>
      <right style="thin">
        <color indexed="64"/>
      </right>
      <top style="thick">
        <color auto="1"/>
      </top>
      <bottom style="thin">
        <color indexed="64"/>
      </bottom>
      <diagonal/>
    </border>
    <border>
      <left style="thin">
        <color indexed="64"/>
      </left>
      <right/>
      <top style="thick">
        <color auto="1"/>
      </top>
      <bottom style="thin">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right style="thin">
        <color rgb="FF000000"/>
      </right>
      <top style="thick">
        <color indexed="64"/>
      </top>
      <bottom/>
      <diagonal/>
    </border>
    <border>
      <left style="thin">
        <color rgb="FF000000"/>
      </left>
      <right/>
      <top/>
      <bottom/>
      <diagonal/>
    </border>
    <border>
      <left/>
      <right style="thin">
        <color rgb="FF000000"/>
      </right>
      <top/>
      <bottom/>
      <diagonal/>
    </border>
    <border>
      <left style="thin">
        <color rgb="FF000000"/>
      </left>
      <right/>
      <top style="thin">
        <color indexed="64"/>
      </top>
      <bottom style="thin">
        <color indexed="64"/>
      </bottom>
      <diagonal/>
    </border>
    <border>
      <left/>
      <right style="thin">
        <color rgb="FF000000"/>
      </right>
      <top/>
      <bottom style="thick">
        <color indexed="64"/>
      </bottom>
      <diagonal/>
    </border>
    <border>
      <left style="thin">
        <color rgb="FF000000"/>
      </left>
      <right/>
      <top/>
      <bottom style="thick">
        <color rgb="FF000000"/>
      </bottom>
      <diagonal/>
    </border>
    <border>
      <left/>
      <right/>
      <top/>
      <bottom style="thick">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top/>
      <bottom style="thin">
        <color indexed="64"/>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ck">
        <color rgb="FF000000"/>
      </bottom>
      <diagonal/>
    </border>
    <border>
      <left/>
      <right/>
      <top style="thick">
        <color auto="1"/>
      </top>
      <bottom style="thick">
        <color auto="1"/>
      </bottom>
      <diagonal/>
    </border>
    <border>
      <left/>
      <right style="thin">
        <color rgb="FF000000"/>
      </right>
      <top style="thick">
        <color indexed="64"/>
      </top>
      <bottom style="thick">
        <color indexed="64"/>
      </bottom>
      <diagonal/>
    </border>
    <border>
      <left style="thin">
        <color rgb="FF000000"/>
      </left>
      <right/>
      <top style="thick">
        <color auto="1"/>
      </top>
      <bottom style="thick">
        <color auto="1"/>
      </bottom>
      <diagonal/>
    </border>
    <border>
      <left/>
      <right style="thin">
        <color rgb="FF000000"/>
      </right>
      <top style="thick">
        <color auto="1"/>
      </top>
      <bottom style="thin">
        <color auto="1"/>
      </bottom>
      <diagonal/>
    </border>
    <border>
      <left/>
      <right style="thin">
        <color rgb="FF000000"/>
      </right>
      <top/>
      <bottom style="thin">
        <color auto="1"/>
      </bottom>
      <diagonal/>
    </border>
    <border>
      <left/>
      <right style="thin">
        <color rgb="FF000000"/>
      </right>
      <top style="thin">
        <color indexed="64"/>
      </top>
      <bottom style="thick">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ck">
        <color rgb="FF000000"/>
      </bottom>
      <diagonal/>
    </border>
    <border>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right/>
      <top style="thin">
        <color rgb="FF000000"/>
      </top>
      <bottom style="thick">
        <color auto="1"/>
      </bottom>
      <diagonal/>
    </border>
    <border>
      <left/>
      <right style="thin">
        <color rgb="FF000000"/>
      </right>
      <top style="thin">
        <color rgb="FF000000"/>
      </top>
      <bottom style="thick">
        <color auto="1"/>
      </bottom>
      <diagonal/>
    </border>
    <border>
      <left style="thin">
        <color rgb="FF000000"/>
      </left>
      <right/>
      <top/>
      <bottom style="thick">
        <color auto="1"/>
      </bottom>
      <diagonal/>
    </border>
    <border>
      <left/>
      <right/>
      <top style="thick">
        <color auto="1"/>
      </top>
      <bottom/>
      <diagonal/>
    </border>
    <border>
      <left style="thin">
        <color rgb="FF000000"/>
      </left>
      <right/>
      <top style="thick">
        <color auto="1"/>
      </top>
      <bottom/>
      <diagonal/>
    </border>
    <border>
      <left style="thin">
        <color rgb="FF000000"/>
      </left>
      <right/>
      <top style="thick">
        <color indexed="64"/>
      </top>
      <bottom style="thin">
        <color auto="1"/>
      </bottom>
      <diagonal/>
    </border>
  </borders>
  <cellStyleXfs count="7">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79" fillId="0" borderId="0" applyNumberFormat="0" applyFill="0" applyBorder="0" applyAlignment="0" applyProtection="0">
      <alignment vertical="top"/>
      <protection locked="0"/>
    </xf>
    <xf numFmtId="0" fontId="75" fillId="0" borderId="0" applyNumberFormat="0" applyFill="0" applyBorder="0" applyAlignment="0" applyProtection="0"/>
    <xf numFmtId="0" fontId="90" fillId="0" borderId="0"/>
  </cellStyleXfs>
  <cellXfs count="992">
    <xf numFmtId="0" fontId="0" fillId="0" borderId="0" xfId="0"/>
    <xf numFmtId="2" fontId="12" fillId="0" borderId="0" xfId="2" applyNumberFormat="1" applyFont="1" applyFill="1" applyBorder="1" applyAlignment="1" applyProtection="1">
      <protection locked="0"/>
    </xf>
    <xf numFmtId="43" fontId="0" fillId="0" borderId="0" xfId="1" applyFont="1"/>
    <xf numFmtId="0" fontId="0" fillId="3" borderId="6" xfId="0" applyFill="1" applyBorder="1" applyProtection="1">
      <protection locked="0"/>
    </xf>
    <xf numFmtId="164" fontId="25" fillId="3" borderId="16" xfId="1" applyNumberFormat="1" applyFont="1" applyFill="1" applyBorder="1" applyAlignment="1" applyProtection="1">
      <protection locked="0"/>
    </xf>
    <xf numFmtId="43" fontId="25" fillId="3" borderId="16" xfId="1" applyFont="1" applyFill="1" applyBorder="1" applyProtection="1">
      <protection locked="0"/>
    </xf>
    <xf numFmtId="164" fontId="25" fillId="3" borderId="9" xfId="1" applyNumberFormat="1" applyFont="1" applyFill="1" applyBorder="1" applyAlignment="1" applyProtection="1">
      <protection locked="0"/>
    </xf>
    <xf numFmtId="43" fontId="25" fillId="3" borderId="7" xfId="1" applyFont="1" applyFill="1" applyBorder="1" applyProtection="1">
      <protection locked="0"/>
    </xf>
    <xf numFmtId="164" fontId="25" fillId="3" borderId="17" xfId="1" applyNumberFormat="1" applyFont="1" applyFill="1" applyBorder="1" applyAlignment="1" applyProtection="1">
      <protection locked="0"/>
    </xf>
    <xf numFmtId="43" fontId="25" fillId="3" borderId="17" xfId="1" applyFont="1" applyFill="1" applyBorder="1" applyProtection="1">
      <protection locked="0"/>
    </xf>
    <xf numFmtId="43" fontId="25" fillId="3" borderId="18" xfId="1" applyFont="1" applyFill="1" applyBorder="1" applyProtection="1">
      <protection locked="0"/>
    </xf>
    <xf numFmtId="0" fontId="0" fillId="3" borderId="6" xfId="0" applyFill="1" applyBorder="1" applyAlignment="1" applyProtection="1">
      <alignment horizontal="right"/>
      <protection locked="0"/>
    </xf>
    <xf numFmtId="43" fontId="25" fillId="3" borderId="16" xfId="1" applyFont="1" applyFill="1" applyBorder="1" applyAlignment="1" applyProtection="1">
      <alignment horizontal="right"/>
      <protection locked="0"/>
    </xf>
    <xf numFmtId="43" fontId="25" fillId="3" borderId="8" xfId="1" applyFont="1" applyFill="1" applyBorder="1" applyAlignment="1" applyProtection="1">
      <alignment horizontal="right"/>
      <protection locked="0"/>
    </xf>
    <xf numFmtId="0" fontId="31" fillId="3" borderId="26" xfId="0" applyFont="1" applyFill="1" applyBorder="1" applyAlignment="1" applyProtection="1">
      <protection locked="0"/>
    </xf>
    <xf numFmtId="0" fontId="31" fillId="3" borderId="26" xfId="0" applyFont="1" applyFill="1" applyBorder="1" applyProtection="1">
      <protection locked="0"/>
    </xf>
    <xf numFmtId="0" fontId="31" fillId="3" borderId="27" xfId="0" applyFont="1" applyFill="1" applyBorder="1" applyAlignment="1" applyProtection="1">
      <protection locked="0"/>
    </xf>
    <xf numFmtId="0" fontId="31" fillId="3" borderId="27" xfId="0" applyFont="1" applyFill="1" applyBorder="1" applyProtection="1">
      <protection locked="0"/>
    </xf>
    <xf numFmtId="49" fontId="1" fillId="3" borderId="27" xfId="0" applyNumberFormat="1" applyFont="1" applyFill="1" applyBorder="1" applyAlignment="1" applyProtection="1">
      <protection locked="0"/>
    </xf>
    <xf numFmtId="0" fontId="31" fillId="3" borderId="30" xfId="0" applyFont="1" applyFill="1" applyBorder="1" applyAlignment="1" applyProtection="1">
      <protection locked="0"/>
    </xf>
    <xf numFmtId="0" fontId="31" fillId="3" borderId="28" xfId="0" applyFont="1" applyFill="1" applyBorder="1" applyAlignment="1" applyProtection="1">
      <protection locked="0"/>
    </xf>
    <xf numFmtId="0" fontId="31" fillId="3" borderId="31" xfId="0" applyFont="1" applyFill="1" applyBorder="1" applyAlignment="1" applyProtection="1">
      <protection locked="0"/>
    </xf>
    <xf numFmtId="0" fontId="31" fillId="3" borderId="29" xfId="0" applyFont="1" applyFill="1" applyBorder="1" applyAlignment="1" applyProtection="1">
      <protection locked="0"/>
    </xf>
    <xf numFmtId="0" fontId="31" fillId="3" borderId="20" xfId="0" applyFont="1" applyFill="1" applyBorder="1" applyProtection="1">
      <protection locked="0"/>
    </xf>
    <xf numFmtId="0" fontId="28" fillId="3" borderId="21" xfId="0" applyFont="1" applyFill="1" applyBorder="1" applyProtection="1">
      <protection locked="0"/>
    </xf>
    <xf numFmtId="0" fontId="28" fillId="3" borderId="20" xfId="0" applyFont="1" applyFill="1" applyBorder="1" applyProtection="1">
      <protection locked="0"/>
    </xf>
    <xf numFmtId="0" fontId="31" fillId="3" borderId="20" xfId="0" applyFont="1" applyFill="1" applyBorder="1" applyAlignment="1" applyProtection="1">
      <protection locked="0"/>
    </xf>
    <xf numFmtId="0" fontId="28" fillId="3" borderId="21" xfId="0" applyFont="1" applyFill="1" applyBorder="1" applyAlignment="1" applyProtection="1">
      <protection locked="0"/>
    </xf>
    <xf numFmtId="0" fontId="28" fillId="3" borderId="20" xfId="0" applyFont="1" applyFill="1" applyBorder="1" applyAlignment="1" applyProtection="1">
      <protection locked="0"/>
    </xf>
    <xf numFmtId="49" fontId="10" fillId="3" borderId="20" xfId="0" applyNumberFormat="1" applyFont="1" applyFill="1" applyBorder="1" applyAlignment="1" applyProtection="1">
      <alignment wrapText="1"/>
      <protection locked="0"/>
    </xf>
    <xf numFmtId="9" fontId="25" fillId="3" borderId="5" xfId="3" applyFont="1" applyFill="1" applyBorder="1" applyProtection="1">
      <protection locked="0"/>
    </xf>
    <xf numFmtId="0" fontId="25" fillId="3" borderId="5" xfId="0" applyFont="1" applyFill="1" applyBorder="1" applyAlignment="1" applyProtection="1">
      <alignment horizontal="right"/>
      <protection locked="0"/>
    </xf>
    <xf numFmtId="0" fontId="0" fillId="0" borderId="2" xfId="0" applyBorder="1" applyAlignment="1" applyProtection="1">
      <protection locked="0"/>
    </xf>
    <xf numFmtId="0" fontId="0" fillId="0" borderId="2" xfId="0" applyBorder="1" applyProtection="1">
      <protection locked="0"/>
    </xf>
    <xf numFmtId="49" fontId="7" fillId="0" borderId="3" xfId="0" applyNumberFormat="1" applyFont="1" applyBorder="1" applyAlignment="1" applyProtection="1">
      <alignment horizontal="right"/>
      <protection locked="0"/>
    </xf>
    <xf numFmtId="0" fontId="0" fillId="0" borderId="0" xfId="0" applyProtection="1">
      <protection locked="0"/>
    </xf>
    <xf numFmtId="0" fontId="0" fillId="0" borderId="4" xfId="0" applyBorder="1" applyProtection="1">
      <protection locked="0"/>
    </xf>
    <xf numFmtId="0" fontId="0" fillId="0" borderId="5" xfId="0" applyBorder="1" applyAlignment="1" applyProtection="1">
      <protection locked="0"/>
    </xf>
    <xf numFmtId="49" fontId="1" fillId="0" borderId="5" xfId="0" applyNumberFormat="1" applyFont="1" applyBorder="1" applyAlignment="1" applyProtection="1">
      <protection locked="0"/>
    </xf>
    <xf numFmtId="0" fontId="0" fillId="0" borderId="5" xfId="0" applyBorder="1" applyProtection="1">
      <protection locked="0"/>
    </xf>
    <xf numFmtId="0" fontId="0" fillId="0" borderId="11" xfId="0" applyBorder="1" applyProtection="1">
      <protection locked="0"/>
    </xf>
    <xf numFmtId="49" fontId="1" fillId="0" borderId="1" xfId="0" applyNumberFormat="1" applyFont="1" applyBorder="1" applyAlignment="1" applyProtection="1">
      <protection locked="0"/>
    </xf>
    <xf numFmtId="49" fontId="1" fillId="0" borderId="2" xfId="0" applyNumberFormat="1" applyFont="1" applyBorder="1" applyAlignment="1" applyProtection="1">
      <protection locked="0"/>
    </xf>
    <xf numFmtId="0" fontId="25" fillId="0" borderId="3" xfId="0" applyFont="1" applyBorder="1" applyAlignment="1" applyProtection="1">
      <alignment horizontal="right"/>
      <protection locked="0"/>
    </xf>
    <xf numFmtId="0" fontId="0" fillId="0" borderId="4" xfId="0" applyBorder="1" applyAlignment="1" applyProtection="1">
      <protection locked="0"/>
    </xf>
    <xf numFmtId="49" fontId="25" fillId="0" borderId="5" xfId="0" applyNumberFormat="1" applyFont="1" applyBorder="1" applyAlignment="1" applyProtection="1">
      <alignment vertical="top"/>
      <protection locked="0"/>
    </xf>
    <xf numFmtId="0" fontId="0" fillId="0" borderId="7" xfId="0" applyBorder="1" applyProtection="1">
      <protection locked="0"/>
    </xf>
    <xf numFmtId="49" fontId="2" fillId="0" borderId="9" xfId="0" applyNumberFormat="1" applyFont="1" applyBorder="1" applyAlignment="1" applyProtection="1">
      <protection locked="0"/>
    </xf>
    <xf numFmtId="49" fontId="2" fillId="0" borderId="0" xfId="0" applyNumberFormat="1" applyFont="1" applyBorder="1" applyAlignment="1" applyProtection="1">
      <protection locked="0"/>
    </xf>
    <xf numFmtId="0" fontId="0" fillId="0" borderId="0" xfId="0" applyBorder="1" applyAlignment="1" applyProtection="1">
      <protection locked="0"/>
    </xf>
    <xf numFmtId="49" fontId="1" fillId="0" borderId="0" xfId="0" applyNumberFormat="1" applyFont="1" applyBorder="1" applyProtection="1">
      <protection locked="0"/>
    </xf>
    <xf numFmtId="0" fontId="0" fillId="0" borderId="6" xfId="0" applyBorder="1" applyProtection="1">
      <protection locked="0"/>
    </xf>
    <xf numFmtId="49" fontId="9" fillId="0" borderId="1" xfId="0" applyNumberFormat="1" applyFont="1" applyBorder="1" applyAlignment="1" applyProtection="1">
      <protection locked="0"/>
    </xf>
    <xf numFmtId="49" fontId="63" fillId="0" borderId="2" xfId="0" applyNumberFormat="1" applyFont="1" applyBorder="1" applyAlignment="1" applyProtection="1">
      <protection locked="0"/>
    </xf>
    <xf numFmtId="0" fontId="0" fillId="0" borderId="3" xfId="0" applyBorder="1" applyProtection="1">
      <protection locked="0"/>
    </xf>
    <xf numFmtId="49" fontId="48" fillId="0" borderId="9" xfId="0" applyNumberFormat="1" applyFont="1" applyBorder="1" applyAlignment="1" applyProtection="1">
      <protection locked="0"/>
    </xf>
    <xf numFmtId="49" fontId="48" fillId="0" borderId="0" xfId="0" applyNumberFormat="1" applyFont="1" applyBorder="1" applyAlignment="1" applyProtection="1">
      <protection locked="0"/>
    </xf>
    <xf numFmtId="0" fontId="8" fillId="0" borderId="0" xfId="0" applyFont="1" applyBorder="1" applyAlignment="1" applyProtection="1">
      <protection locked="0"/>
    </xf>
    <xf numFmtId="0" fontId="0" fillId="0" borderId="0" xfId="0" applyBorder="1" applyProtection="1">
      <protection locked="0"/>
    </xf>
    <xf numFmtId="0" fontId="0" fillId="0" borderId="10" xfId="0" applyBorder="1" applyProtection="1">
      <protection locked="0"/>
    </xf>
    <xf numFmtId="49" fontId="49" fillId="0" borderId="9" xfId="0" applyNumberFormat="1" applyFont="1" applyBorder="1" applyAlignment="1" applyProtection="1">
      <protection locked="0"/>
    </xf>
    <xf numFmtId="49" fontId="49" fillId="0" borderId="0" xfId="0" applyNumberFormat="1" applyFont="1" applyBorder="1" applyAlignment="1" applyProtection="1">
      <protection locked="0"/>
    </xf>
    <xf numFmtId="49" fontId="9" fillId="0" borderId="7" xfId="0" applyNumberFormat="1" applyFont="1" applyBorder="1" applyAlignment="1" applyProtection="1">
      <alignment horizontal="center"/>
      <protection locked="0"/>
    </xf>
    <xf numFmtId="0" fontId="8" fillId="0" borderId="9" xfId="0" applyFont="1" applyBorder="1" applyAlignment="1" applyProtection="1">
      <protection locked="0"/>
    </xf>
    <xf numFmtId="49" fontId="10" fillId="0" borderId="0" xfId="0" applyNumberFormat="1" applyFont="1" applyBorder="1" applyAlignment="1" applyProtection="1">
      <protection locked="0"/>
    </xf>
    <xf numFmtId="49" fontId="4" fillId="0" borderId="0" xfId="0" applyNumberFormat="1" applyFont="1" applyBorder="1" applyAlignment="1" applyProtection="1">
      <protection locked="0"/>
    </xf>
    <xf numFmtId="0" fontId="0" fillId="3" borderId="4" xfId="0" applyFill="1" applyBorder="1" applyAlignment="1" applyProtection="1">
      <protection locked="0"/>
    </xf>
    <xf numFmtId="49" fontId="1" fillId="0" borderId="10" xfId="0" applyNumberFormat="1" applyFont="1" applyBorder="1" applyProtection="1">
      <protection locked="0"/>
    </xf>
    <xf numFmtId="0" fontId="0" fillId="0" borderId="8" xfId="0" applyBorder="1" applyProtection="1">
      <protection locked="0"/>
    </xf>
    <xf numFmtId="49" fontId="2" fillId="0" borderId="4" xfId="0" applyNumberFormat="1" applyFont="1" applyBorder="1" applyAlignment="1" applyProtection="1">
      <protection locked="0"/>
    </xf>
    <xf numFmtId="49" fontId="2" fillId="0" borderId="5" xfId="0" applyNumberFormat="1" applyFont="1" applyBorder="1" applyAlignment="1" applyProtection="1">
      <protection locked="0"/>
    </xf>
    <xf numFmtId="49" fontId="1" fillId="0" borderId="5" xfId="0" applyNumberFormat="1" applyFont="1" applyBorder="1" applyProtection="1">
      <protection locked="0"/>
    </xf>
    <xf numFmtId="49" fontId="1" fillId="0" borderId="11" xfId="0" applyNumberFormat="1" applyFont="1" applyBorder="1" applyProtection="1">
      <protection locked="0"/>
    </xf>
    <xf numFmtId="49" fontId="33" fillId="0" borderId="1" xfId="0" applyNumberFormat="1" applyFont="1" applyBorder="1" applyAlignment="1" applyProtection="1">
      <protection locked="0"/>
    </xf>
    <xf numFmtId="49" fontId="2" fillId="0" borderId="2" xfId="0" applyNumberFormat="1" applyFont="1" applyBorder="1" applyAlignment="1" applyProtection="1">
      <protection locked="0"/>
    </xf>
    <xf numFmtId="49" fontId="13" fillId="0" borderId="9" xfId="0" applyNumberFormat="1" applyFont="1" applyBorder="1" applyAlignment="1" applyProtection="1">
      <alignment horizontal="center"/>
      <protection locked="0"/>
    </xf>
    <xf numFmtId="0" fontId="0" fillId="0" borderId="9" xfId="0" applyBorder="1" applyAlignment="1" applyProtection="1">
      <protection locked="0"/>
    </xf>
    <xf numFmtId="49" fontId="1" fillId="0" borderId="0" xfId="0" applyNumberFormat="1" applyFont="1" applyBorder="1" applyAlignment="1" applyProtection="1">
      <protection locked="0"/>
    </xf>
    <xf numFmtId="49" fontId="6" fillId="0" borderId="2" xfId="0" applyNumberFormat="1" applyFont="1" applyBorder="1" applyAlignment="1" applyProtection="1">
      <protection locked="0"/>
    </xf>
    <xf numFmtId="49" fontId="1" fillId="0" borderId="9" xfId="0" applyNumberFormat="1" applyFont="1" applyBorder="1" applyAlignment="1" applyProtection="1">
      <protection locked="0"/>
    </xf>
    <xf numFmtId="49" fontId="9" fillId="0" borderId="0" xfId="0" applyNumberFormat="1" applyFont="1" applyBorder="1" applyAlignment="1" applyProtection="1">
      <protection locked="0"/>
    </xf>
    <xf numFmtId="44" fontId="25" fillId="0" borderId="0" xfId="2" applyFont="1" applyBorder="1" applyProtection="1">
      <protection locked="0"/>
    </xf>
    <xf numFmtId="49" fontId="2" fillId="0" borderId="10" xfId="0" applyNumberFormat="1" applyFont="1" applyBorder="1" applyProtection="1">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49" fontId="7" fillId="0" borderId="5" xfId="0" applyNumberFormat="1" applyFont="1" applyBorder="1" applyAlignment="1" applyProtection="1">
      <protection locked="0"/>
    </xf>
    <xf numFmtId="49" fontId="2" fillId="0" borderId="5" xfId="0" applyNumberFormat="1" applyFont="1" applyBorder="1" applyProtection="1">
      <protection locked="0"/>
    </xf>
    <xf numFmtId="49" fontId="2" fillId="0" borderId="11" xfId="0" applyNumberFormat="1" applyFont="1" applyBorder="1" applyProtection="1">
      <protection locked="0"/>
    </xf>
    <xf numFmtId="49" fontId="1" fillId="0" borderId="1" xfId="0" applyNumberFormat="1" applyFont="1" applyBorder="1" applyAlignment="1" applyProtection="1">
      <alignment horizontal="center"/>
      <protection locked="0"/>
    </xf>
    <xf numFmtId="49" fontId="1" fillId="0" borderId="2" xfId="0" applyNumberFormat="1" applyFont="1" applyBorder="1" applyAlignment="1" applyProtection="1">
      <alignment horizontal="center"/>
      <protection locked="0"/>
    </xf>
    <xf numFmtId="49" fontId="1" fillId="0" borderId="4" xfId="0" applyNumberFormat="1" applyFont="1" applyBorder="1" applyAlignment="1" applyProtection="1">
      <protection locked="0"/>
    </xf>
    <xf numFmtId="49" fontId="10" fillId="0" borderId="5" xfId="0" applyNumberFormat="1" applyFont="1" applyBorder="1" applyAlignment="1" applyProtection="1">
      <protection locked="0"/>
    </xf>
    <xf numFmtId="49" fontId="52" fillId="0" borderId="5" xfId="0" applyNumberFormat="1" applyFont="1" applyBorder="1" applyAlignment="1" applyProtection="1">
      <protection locked="0"/>
    </xf>
    <xf numFmtId="49" fontId="5" fillId="0" borderId="5" xfId="0" applyNumberFormat="1" applyFont="1" applyBorder="1" applyAlignment="1" applyProtection="1">
      <protection locked="0"/>
    </xf>
    <xf numFmtId="0" fontId="0" fillId="0" borderId="1" xfId="0" applyFill="1" applyBorder="1" applyAlignment="1" applyProtection="1">
      <alignment horizontal="center"/>
      <protection locked="0"/>
    </xf>
    <xf numFmtId="0" fontId="0" fillId="0" borderId="2" xfId="0" applyFill="1" applyBorder="1" applyAlignment="1" applyProtection="1">
      <alignment horizontal="center"/>
      <protection locked="0"/>
    </xf>
    <xf numFmtId="49" fontId="49" fillId="0" borderId="2" xfId="0" applyNumberFormat="1" applyFont="1" applyFill="1" applyBorder="1" applyAlignment="1" applyProtection="1">
      <protection locked="0"/>
    </xf>
    <xf numFmtId="0" fontId="0" fillId="0" borderId="2" xfId="0" applyFill="1" applyBorder="1" applyAlignment="1" applyProtection="1">
      <protection locked="0"/>
    </xf>
    <xf numFmtId="0" fontId="0" fillId="0" borderId="3" xfId="0" applyFill="1" applyBorder="1" applyProtection="1">
      <protection locked="0"/>
    </xf>
    <xf numFmtId="0" fontId="0" fillId="0" borderId="9" xfId="0" applyBorder="1" applyProtection="1">
      <protection locked="0"/>
    </xf>
    <xf numFmtId="49" fontId="1" fillId="0" borderId="9" xfId="0" applyNumberFormat="1" applyFont="1" applyFill="1" applyBorder="1" applyAlignment="1" applyProtection="1">
      <protection locked="0"/>
    </xf>
    <xf numFmtId="49" fontId="49" fillId="0" borderId="0" xfId="0" applyNumberFormat="1" applyFont="1" applyFill="1" applyBorder="1" applyAlignment="1" applyProtection="1">
      <protection locked="0"/>
    </xf>
    <xf numFmtId="0" fontId="0" fillId="0" borderId="0" xfId="0" applyFill="1" applyBorder="1" applyAlignment="1" applyProtection="1">
      <protection locked="0"/>
    </xf>
    <xf numFmtId="49" fontId="2" fillId="0" borderId="10" xfId="0" applyNumberFormat="1" applyFont="1" applyFill="1" applyBorder="1" applyProtection="1">
      <protection locked="0"/>
    </xf>
    <xf numFmtId="49" fontId="1" fillId="0" borderId="0" xfId="0" applyNumberFormat="1" applyFont="1" applyFill="1" applyBorder="1" applyAlignment="1" applyProtection="1">
      <protection locked="0"/>
    </xf>
    <xf numFmtId="0" fontId="50" fillId="0" borderId="0" xfId="0" applyFont="1" applyFill="1" applyBorder="1" applyAlignment="1" applyProtection="1">
      <protection locked="0"/>
    </xf>
    <xf numFmtId="0" fontId="0" fillId="0" borderId="10" xfId="0" applyFill="1" applyBorder="1" applyProtection="1">
      <protection locked="0"/>
    </xf>
    <xf numFmtId="49" fontId="49" fillId="0" borderId="0" xfId="0" applyNumberFormat="1" applyFont="1" applyFill="1" applyBorder="1" applyAlignment="1" applyProtection="1">
      <alignment vertical="top"/>
      <protection locked="0"/>
    </xf>
    <xf numFmtId="0" fontId="0" fillId="0" borderId="0" xfId="0" applyFill="1" applyBorder="1" applyProtection="1">
      <protection locked="0"/>
    </xf>
    <xf numFmtId="49" fontId="10" fillId="0" borderId="0" xfId="0" applyNumberFormat="1" applyFont="1" applyFill="1" applyBorder="1" applyAlignment="1" applyProtection="1">
      <protection locked="0"/>
    </xf>
    <xf numFmtId="49" fontId="2" fillId="0" borderId="0" xfId="0" applyNumberFormat="1" applyFont="1" applyFill="1" applyBorder="1" applyProtection="1">
      <protection locked="0"/>
    </xf>
    <xf numFmtId="0" fontId="11" fillId="0" borderId="0" xfId="0" applyFont="1" applyBorder="1" applyAlignment="1" applyProtection="1">
      <alignment vertical="top"/>
      <protection locked="0"/>
    </xf>
    <xf numFmtId="49" fontId="20" fillId="0" borderId="0" xfId="0" applyNumberFormat="1" applyFont="1" applyBorder="1" applyAlignment="1" applyProtection="1">
      <protection locked="0"/>
    </xf>
    <xf numFmtId="0" fontId="11" fillId="0" borderId="0" xfId="0" applyFont="1" applyBorder="1" applyAlignment="1" applyProtection="1">
      <protection locked="0"/>
    </xf>
    <xf numFmtId="0" fontId="0" fillId="0" borderId="0" xfId="0" applyAlignment="1" applyProtection="1">
      <protection locked="0"/>
    </xf>
    <xf numFmtId="49" fontId="9" fillId="0" borderId="0" xfId="0" applyNumberFormat="1" applyFont="1" applyBorder="1" applyAlignment="1" applyProtection="1">
      <alignment horizontal="center"/>
      <protection locked="0"/>
    </xf>
    <xf numFmtId="44" fontId="25" fillId="0" borderId="0" xfId="0" applyNumberFormat="1" applyFont="1" applyBorder="1" applyAlignment="1" applyProtection="1">
      <alignment horizontal="center"/>
      <protection locked="0"/>
    </xf>
    <xf numFmtId="49" fontId="9" fillId="0" borderId="6" xfId="0" applyNumberFormat="1" applyFont="1" applyBorder="1" applyAlignment="1" applyProtection="1">
      <alignment horizontal="center"/>
      <protection locked="0"/>
    </xf>
    <xf numFmtId="49" fontId="1" fillId="0" borderId="1" xfId="0" applyNumberFormat="1" applyFont="1" applyFill="1" applyBorder="1" applyAlignment="1" applyProtection="1">
      <protection locked="0"/>
    </xf>
    <xf numFmtId="49" fontId="1" fillId="0" borderId="2" xfId="0" applyNumberFormat="1" applyFont="1" applyFill="1" applyBorder="1" applyAlignment="1" applyProtection="1">
      <protection locked="0"/>
    </xf>
    <xf numFmtId="2" fontId="12" fillId="0" borderId="2" xfId="2" applyNumberFormat="1" applyFont="1" applyFill="1" applyBorder="1" applyAlignment="1" applyProtection="1">
      <protection locked="0"/>
    </xf>
    <xf numFmtId="49" fontId="2" fillId="0" borderId="3" xfId="0" applyNumberFormat="1" applyFont="1" applyFill="1" applyBorder="1" applyProtection="1">
      <protection locked="0"/>
    </xf>
    <xf numFmtId="49" fontId="9" fillId="0" borderId="8" xfId="0" applyNumberFormat="1" applyFont="1" applyBorder="1" applyAlignment="1" applyProtection="1">
      <alignment horizontal="center"/>
      <protection locked="0"/>
    </xf>
    <xf numFmtId="49" fontId="1" fillId="0" borderId="4" xfId="0" applyNumberFormat="1" applyFont="1" applyFill="1" applyBorder="1" applyAlignment="1" applyProtection="1">
      <protection locked="0"/>
    </xf>
    <xf numFmtId="0" fontId="8" fillId="0" borderId="2" xfId="0" applyFont="1" applyBorder="1" applyProtection="1">
      <protection locked="0"/>
    </xf>
    <xf numFmtId="49" fontId="30" fillId="0" borderId="4" xfId="0" applyNumberFormat="1" applyFont="1" applyBorder="1" applyAlignment="1" applyProtection="1">
      <protection locked="0"/>
    </xf>
    <xf numFmtId="49" fontId="30" fillId="0" borderId="5" xfId="0" applyNumberFormat="1" applyFont="1" applyBorder="1" applyAlignment="1" applyProtection="1">
      <protection locked="0"/>
    </xf>
    <xf numFmtId="0" fontId="8" fillId="0" borderId="5" xfId="0" applyFont="1" applyBorder="1" applyAlignment="1" applyProtection="1">
      <protection locked="0"/>
    </xf>
    <xf numFmtId="0" fontId="8" fillId="0" borderId="5" xfId="0" applyFont="1" applyBorder="1" applyProtection="1">
      <protection locked="0"/>
    </xf>
    <xf numFmtId="49" fontId="30" fillId="0" borderId="1" xfId="0" applyNumberFormat="1" applyFont="1" applyBorder="1" applyAlignment="1" applyProtection="1">
      <protection locked="0"/>
    </xf>
    <xf numFmtId="49" fontId="30" fillId="0" borderId="2" xfId="0" applyNumberFormat="1" applyFont="1" applyBorder="1" applyAlignment="1" applyProtection="1">
      <protection locked="0"/>
    </xf>
    <xf numFmtId="0" fontId="8" fillId="0" borderId="2" xfId="0" applyFont="1" applyBorder="1" applyAlignment="1" applyProtection="1">
      <protection locked="0"/>
    </xf>
    <xf numFmtId="49" fontId="20" fillId="0" borderId="3" xfId="0" applyNumberFormat="1" applyFont="1" applyBorder="1" applyAlignment="1" applyProtection="1">
      <alignment horizontal="right" vertical="center"/>
      <protection locked="0"/>
    </xf>
    <xf numFmtId="0" fontId="25" fillId="0" borderId="5" xfId="0" applyNumberFormat="1" applyFont="1" applyBorder="1" applyAlignment="1" applyProtection="1">
      <protection locked="0"/>
    </xf>
    <xf numFmtId="0" fontId="25" fillId="0" borderId="5" xfId="0" applyFont="1" applyBorder="1" applyAlignment="1" applyProtection="1">
      <protection locked="0"/>
    </xf>
    <xf numFmtId="0" fontId="8" fillId="0" borderId="14" xfId="0" applyFont="1" applyBorder="1" applyAlignment="1" applyProtection="1">
      <protection locked="0"/>
    </xf>
    <xf numFmtId="0" fontId="8" fillId="0" borderId="15" xfId="0" applyFont="1" applyBorder="1" applyAlignment="1" applyProtection="1">
      <protection locked="0"/>
    </xf>
    <xf numFmtId="0" fontId="8" fillId="0" borderId="15" xfId="0" applyFont="1" applyBorder="1" applyProtection="1">
      <protection locked="0"/>
    </xf>
    <xf numFmtId="0" fontId="0" fillId="0" borderId="12" xfId="0" applyFont="1" applyBorder="1" applyProtection="1">
      <protection locked="0"/>
    </xf>
    <xf numFmtId="49" fontId="26" fillId="0" borderId="13" xfId="0" applyNumberFormat="1" applyFont="1" applyBorder="1" applyAlignment="1" applyProtection="1">
      <alignment horizontal="center"/>
      <protection locked="0"/>
    </xf>
    <xf numFmtId="0" fontId="0" fillId="0" borderId="0" xfId="0" applyBorder="1" applyAlignment="1" applyProtection="1">
      <alignment vertical="center"/>
      <protection locked="0"/>
    </xf>
    <xf numFmtId="49" fontId="27" fillId="0" borderId="1" xfId="0" applyNumberFormat="1" applyFont="1" applyBorder="1" applyAlignment="1" applyProtection="1">
      <alignment vertical="center"/>
      <protection locked="0"/>
    </xf>
    <xf numFmtId="49" fontId="27" fillId="0" borderId="2" xfId="0" applyNumberFormat="1" applyFont="1" applyBorder="1" applyAlignment="1" applyProtection="1">
      <alignment vertical="center"/>
      <protection locked="0"/>
    </xf>
    <xf numFmtId="49" fontId="27" fillId="0" borderId="3" xfId="0" applyNumberFormat="1" applyFont="1" applyBorder="1" applyAlignment="1" applyProtection="1">
      <alignment vertical="center"/>
      <protection locked="0"/>
    </xf>
    <xf numFmtId="49" fontId="42" fillId="0" borderId="6" xfId="0" applyNumberFormat="1" applyFont="1" applyBorder="1" applyAlignment="1" applyProtection="1">
      <alignment horizontal="center" vertical="center"/>
      <protection locked="0"/>
    </xf>
    <xf numFmtId="0" fontId="0" fillId="0" borderId="0" xfId="0" applyAlignment="1" applyProtection="1">
      <alignment vertical="center"/>
      <protection locked="0"/>
    </xf>
    <xf numFmtId="0" fontId="31" fillId="0" borderId="9" xfId="0" applyFont="1" applyBorder="1" applyAlignment="1" applyProtection="1">
      <protection locked="0"/>
    </xf>
    <xf numFmtId="0" fontId="25" fillId="0" borderId="0" xfId="0" applyFont="1" applyBorder="1" applyAlignment="1" applyProtection="1">
      <protection locked="0"/>
    </xf>
    <xf numFmtId="0" fontId="24" fillId="0" borderId="0" xfId="0" applyFont="1" applyBorder="1" applyAlignment="1" applyProtection="1">
      <protection locked="0"/>
    </xf>
    <xf numFmtId="0" fontId="31" fillId="0" borderId="0" xfId="0" applyFont="1" applyBorder="1" applyAlignment="1" applyProtection="1">
      <protection locked="0"/>
    </xf>
    <xf numFmtId="0" fontId="31" fillId="0" borderId="0" xfId="0" applyFont="1" applyBorder="1" applyProtection="1">
      <protection locked="0"/>
    </xf>
    <xf numFmtId="0" fontId="31" fillId="0" borderId="10" xfId="0" applyFont="1" applyBorder="1" applyProtection="1">
      <protection locked="0"/>
    </xf>
    <xf numFmtId="49" fontId="43" fillId="0" borderId="10" xfId="0" applyNumberFormat="1" applyFont="1" applyBorder="1" applyAlignment="1" applyProtection="1">
      <alignment horizontal="center"/>
      <protection locked="0"/>
    </xf>
    <xf numFmtId="49" fontId="10" fillId="0" borderId="9" xfId="0" applyNumberFormat="1" applyFont="1" applyBorder="1" applyAlignment="1" applyProtection="1">
      <alignment wrapText="1"/>
      <protection locked="0"/>
    </xf>
    <xf numFmtId="49" fontId="16" fillId="0" borderId="0" xfId="0" applyNumberFormat="1" applyFont="1" applyBorder="1" applyAlignment="1" applyProtection="1">
      <protection locked="0"/>
    </xf>
    <xf numFmtId="0" fontId="28" fillId="0" borderId="0" xfId="0" applyFont="1" applyBorder="1" applyAlignment="1" applyProtection="1">
      <protection locked="0"/>
    </xf>
    <xf numFmtId="0" fontId="37" fillId="0" borderId="0" xfId="0" applyFont="1" applyBorder="1" applyProtection="1">
      <protection locked="0"/>
    </xf>
    <xf numFmtId="1" fontId="7" fillId="0" borderId="0" xfId="0" applyNumberFormat="1" applyFont="1" applyBorder="1" applyProtection="1">
      <protection locked="0"/>
    </xf>
    <xf numFmtId="49" fontId="10" fillId="0" borderId="0" xfId="0" applyNumberFormat="1" applyFont="1" applyBorder="1" applyAlignment="1" applyProtection="1">
      <alignment vertical="center"/>
      <protection locked="0"/>
    </xf>
    <xf numFmtId="49" fontId="16" fillId="0" borderId="0" xfId="0" applyNumberFormat="1" applyFont="1" applyBorder="1" applyAlignment="1" applyProtection="1">
      <alignment vertical="center"/>
      <protection locked="0"/>
    </xf>
    <xf numFmtId="0" fontId="28" fillId="0" borderId="0" xfId="0" applyFont="1" applyBorder="1" applyProtection="1">
      <protection locked="0"/>
    </xf>
    <xf numFmtId="0" fontId="30" fillId="0" borderId="0" xfId="0" applyFont="1" applyBorder="1" applyProtection="1">
      <protection locked="0"/>
    </xf>
    <xf numFmtId="49" fontId="7" fillId="0" borderId="0" xfId="0" applyNumberFormat="1" applyFont="1" applyBorder="1" applyProtection="1">
      <protection locked="0"/>
    </xf>
    <xf numFmtId="49" fontId="10" fillId="0" borderId="9" xfId="0" applyNumberFormat="1" applyFont="1" applyBorder="1" applyAlignment="1" applyProtection="1">
      <alignment vertical="center" wrapText="1"/>
      <protection locked="0"/>
    </xf>
    <xf numFmtId="49" fontId="16" fillId="0" borderId="0" xfId="0" applyNumberFormat="1" applyFont="1" applyBorder="1" applyAlignment="1" applyProtection="1">
      <alignment vertical="center" wrapText="1"/>
      <protection locked="0"/>
    </xf>
    <xf numFmtId="49" fontId="10" fillId="0" borderId="0" xfId="0" applyNumberFormat="1" applyFont="1" applyBorder="1" applyAlignment="1" applyProtection="1">
      <alignment vertical="center" wrapText="1"/>
      <protection locked="0"/>
    </xf>
    <xf numFmtId="0" fontId="35" fillId="0" borderId="0" xfId="0" applyFont="1" applyBorder="1" applyProtection="1">
      <protection locked="0"/>
    </xf>
    <xf numFmtId="49" fontId="1" fillId="0" borderId="9" xfId="0" applyNumberFormat="1" applyFont="1" applyBorder="1" applyAlignment="1" applyProtection="1">
      <alignment vertical="center" wrapText="1"/>
      <protection locked="0"/>
    </xf>
    <xf numFmtId="49" fontId="1" fillId="0" borderId="0" xfId="0" applyNumberFormat="1" applyFont="1" applyBorder="1" applyAlignment="1" applyProtection="1">
      <alignment vertical="center" wrapText="1"/>
      <protection locked="0"/>
    </xf>
    <xf numFmtId="0" fontId="20" fillId="0" borderId="0" xfId="0" applyFont="1" applyBorder="1" applyProtection="1">
      <protection locked="0"/>
    </xf>
    <xf numFmtId="0" fontId="30" fillId="0" borderId="0" xfId="0" applyFont="1" applyBorder="1" applyAlignment="1" applyProtection="1">
      <alignment horizontal="center"/>
      <protection locked="0"/>
    </xf>
    <xf numFmtId="0" fontId="30" fillId="0" borderId="0" xfId="0" applyFont="1" applyBorder="1" applyAlignment="1" applyProtection="1">
      <protection locked="0"/>
    </xf>
    <xf numFmtId="0" fontId="28" fillId="0" borderId="9" xfId="0" applyFont="1" applyBorder="1" applyAlignment="1" applyProtection="1">
      <protection locked="0"/>
    </xf>
    <xf numFmtId="49" fontId="10" fillId="0" borderId="0" xfId="0" applyNumberFormat="1" applyFont="1" applyBorder="1" applyProtection="1">
      <protection locked="0"/>
    </xf>
    <xf numFmtId="49" fontId="16" fillId="0" borderId="0" xfId="0" applyNumberFormat="1" applyFont="1" applyBorder="1" applyProtection="1">
      <protection locked="0"/>
    </xf>
    <xf numFmtId="0" fontId="30" fillId="0" borderId="0" xfId="0" applyFont="1" applyBorder="1" applyAlignment="1" applyProtection="1">
      <alignment horizontal="left"/>
      <protection locked="0"/>
    </xf>
    <xf numFmtId="0" fontId="37" fillId="0" borderId="5" xfId="0" applyFont="1" applyBorder="1" applyProtection="1">
      <protection locked="0"/>
    </xf>
    <xf numFmtId="0" fontId="31" fillId="0" borderId="4" xfId="0" applyFont="1" applyBorder="1" applyAlignment="1" applyProtection="1">
      <protection locked="0"/>
    </xf>
    <xf numFmtId="49" fontId="22" fillId="0" borderId="5" xfId="0" applyNumberFormat="1" applyFont="1" applyBorder="1" applyAlignment="1" applyProtection="1">
      <protection locked="0"/>
    </xf>
    <xf numFmtId="49" fontId="22" fillId="0" borderId="11" xfId="0" applyNumberFormat="1" applyFont="1" applyBorder="1" applyAlignment="1" applyProtection="1">
      <protection locked="0"/>
    </xf>
    <xf numFmtId="49" fontId="22" fillId="0" borderId="0" xfId="0" applyNumberFormat="1" applyFont="1" applyBorder="1" applyAlignment="1" applyProtection="1">
      <protection locked="0"/>
    </xf>
    <xf numFmtId="49" fontId="22" fillId="0" borderId="6" xfId="0" applyNumberFormat="1" applyFont="1" applyBorder="1" applyAlignment="1" applyProtection="1">
      <protection locked="0"/>
    </xf>
    <xf numFmtId="49" fontId="22" fillId="0" borderId="10" xfId="0" applyNumberFormat="1" applyFont="1" applyBorder="1" applyAlignment="1" applyProtection="1">
      <protection locked="0"/>
    </xf>
    <xf numFmtId="49" fontId="7" fillId="0" borderId="0" xfId="0" applyNumberFormat="1" applyFont="1" applyBorder="1" applyAlignment="1" applyProtection="1">
      <protection locked="0"/>
    </xf>
    <xf numFmtId="0" fontId="31" fillId="0" borderId="20" xfId="0" applyFont="1" applyBorder="1" applyAlignment="1" applyProtection="1">
      <protection locked="0"/>
    </xf>
    <xf numFmtId="0" fontId="31" fillId="0" borderId="7" xfId="0" applyFont="1" applyBorder="1" applyProtection="1">
      <protection locked="0"/>
    </xf>
    <xf numFmtId="0" fontId="28" fillId="0" borderId="7" xfId="0" applyFont="1" applyBorder="1" applyProtection="1">
      <protection locked="0"/>
    </xf>
    <xf numFmtId="49" fontId="16" fillId="0" borderId="20" xfId="0" applyNumberFormat="1" applyFont="1" applyBorder="1" applyAlignment="1" applyProtection="1">
      <protection locked="0"/>
    </xf>
    <xf numFmtId="49" fontId="16" fillId="0" borderId="21" xfId="0" applyNumberFormat="1" applyFont="1" applyBorder="1" applyAlignment="1" applyProtection="1">
      <protection locked="0"/>
    </xf>
    <xf numFmtId="49" fontId="10" fillId="0" borderId="7" xfId="0" applyNumberFormat="1" applyFont="1" applyBorder="1" applyAlignment="1" applyProtection="1">
      <protection locked="0"/>
    </xf>
    <xf numFmtId="0" fontId="28" fillId="0" borderId="8" xfId="0" applyFont="1" applyBorder="1" applyProtection="1">
      <protection locked="0"/>
    </xf>
    <xf numFmtId="0" fontId="28" fillId="0" borderId="0" xfId="0" applyFont="1" applyBorder="1" applyAlignment="1" applyProtection="1">
      <alignment horizontal="right"/>
      <protection locked="0"/>
    </xf>
    <xf numFmtId="0" fontId="28" fillId="0" borderId="5" xfId="0" applyFont="1" applyBorder="1" applyProtection="1">
      <protection locked="0"/>
    </xf>
    <xf numFmtId="49" fontId="44" fillId="0" borderId="0" xfId="0" applyNumberFormat="1" applyFont="1" applyBorder="1" applyAlignment="1" applyProtection="1">
      <protection locked="0"/>
    </xf>
    <xf numFmtId="0" fontId="31" fillId="0" borderId="0" xfId="0" applyFont="1" applyBorder="1" applyAlignment="1" applyProtection="1">
      <alignment horizontal="left"/>
      <protection locked="0"/>
    </xf>
    <xf numFmtId="49" fontId="45" fillId="0" borderId="0" xfId="0" applyNumberFormat="1" applyFont="1" applyBorder="1" applyAlignment="1" applyProtection="1">
      <protection locked="0"/>
    </xf>
    <xf numFmtId="49" fontId="16" fillId="0" borderId="0" xfId="0" applyNumberFormat="1" applyFont="1" applyBorder="1" applyAlignment="1" applyProtection="1">
      <alignment horizontal="center" wrapText="1"/>
      <protection locked="0"/>
    </xf>
    <xf numFmtId="0" fontId="27" fillId="0" borderId="0" xfId="0" applyFont="1" applyBorder="1" applyAlignment="1" applyProtection="1">
      <protection locked="0"/>
    </xf>
    <xf numFmtId="49" fontId="22" fillId="0" borderId="20" xfId="0" applyNumberFormat="1" applyFont="1" applyBorder="1" applyAlignment="1" applyProtection="1">
      <protection locked="0"/>
    </xf>
    <xf numFmtId="49" fontId="34" fillId="0" borderId="0" xfId="0" applyNumberFormat="1" applyFont="1" applyBorder="1" applyAlignment="1" applyProtection="1">
      <protection locked="0"/>
    </xf>
    <xf numFmtId="49" fontId="16" fillId="0" borderId="5" xfId="0" applyNumberFormat="1" applyFont="1" applyBorder="1" applyAlignment="1" applyProtection="1">
      <alignment horizontal="center"/>
      <protection locked="0"/>
    </xf>
    <xf numFmtId="49" fontId="16" fillId="0" borderId="11" xfId="0" applyNumberFormat="1" applyFont="1" applyBorder="1" applyAlignment="1" applyProtection="1">
      <alignment horizontal="center"/>
      <protection locked="0"/>
    </xf>
    <xf numFmtId="49" fontId="10" fillId="0" borderId="2" xfId="0" applyNumberFormat="1" applyFont="1" applyBorder="1" applyAlignment="1" applyProtection="1">
      <alignment wrapText="1"/>
      <protection locked="0"/>
    </xf>
    <xf numFmtId="49" fontId="10" fillId="0" borderId="0" xfId="0" applyNumberFormat="1" applyFont="1" applyBorder="1" applyAlignment="1" applyProtection="1">
      <alignment wrapText="1"/>
      <protection locked="0"/>
    </xf>
    <xf numFmtId="49" fontId="10" fillId="0" borderId="1" xfId="0" applyNumberFormat="1" applyFont="1" applyBorder="1" applyAlignment="1" applyProtection="1">
      <alignment wrapText="1"/>
      <protection locked="0"/>
    </xf>
    <xf numFmtId="49" fontId="16" fillId="0" borderId="2" xfId="0" applyNumberFormat="1" applyFont="1" applyBorder="1" applyAlignment="1" applyProtection="1">
      <protection locked="0"/>
    </xf>
    <xf numFmtId="0" fontId="28" fillId="0" borderId="2" xfId="0" applyFont="1" applyBorder="1" applyAlignment="1" applyProtection="1">
      <protection locked="0"/>
    </xf>
    <xf numFmtId="0" fontId="28" fillId="0" borderId="2" xfId="0" applyFont="1" applyBorder="1" applyProtection="1">
      <protection locked="0"/>
    </xf>
    <xf numFmtId="0" fontId="31" fillId="0" borderId="2" xfId="0" applyFont="1" applyBorder="1" applyProtection="1">
      <protection locked="0"/>
    </xf>
    <xf numFmtId="0" fontId="30" fillId="0" borderId="2" xfId="0" applyFont="1" applyBorder="1" applyProtection="1">
      <protection locked="0"/>
    </xf>
    <xf numFmtId="1" fontId="10" fillId="0" borderId="0" xfId="0" applyNumberFormat="1" applyFont="1" applyBorder="1" applyProtection="1">
      <protection locked="0"/>
    </xf>
    <xf numFmtId="0" fontId="28" fillId="0" borderId="5" xfId="0" applyFont="1" applyBorder="1" applyAlignment="1" applyProtection="1">
      <protection locked="0"/>
    </xf>
    <xf numFmtId="49" fontId="16" fillId="0" borderId="5" xfId="0" applyNumberFormat="1" applyFont="1" applyBorder="1" applyAlignment="1" applyProtection="1">
      <protection locked="0"/>
    </xf>
    <xf numFmtId="0" fontId="28" fillId="0" borderId="5" xfId="0" applyFont="1" applyBorder="1" applyAlignment="1" applyProtection="1">
      <alignment horizontal="left"/>
      <protection locked="0"/>
    </xf>
    <xf numFmtId="0" fontId="31" fillId="0" borderId="5" xfId="0" applyFont="1" applyBorder="1" applyProtection="1">
      <protection locked="0"/>
    </xf>
    <xf numFmtId="0" fontId="31" fillId="0" borderId="2" xfId="0" applyFont="1" applyBorder="1" applyAlignment="1" applyProtection="1">
      <protection locked="0"/>
    </xf>
    <xf numFmtId="0" fontId="11" fillId="0" borderId="0" xfId="0" applyFont="1" applyAlignment="1" applyProtection="1">
      <protection locked="0"/>
    </xf>
    <xf numFmtId="0" fontId="75" fillId="0" borderId="0" xfId="4" applyFont="1" applyAlignment="1" applyProtection="1">
      <alignment wrapText="1"/>
    </xf>
    <xf numFmtId="0" fontId="28" fillId="0" borderId="0" xfId="0" applyFont="1" applyBorder="1" applyAlignment="1" applyProtection="1">
      <alignment horizontal="center"/>
      <protection locked="0"/>
    </xf>
    <xf numFmtId="0" fontId="11" fillId="0" borderId="2" xfId="0" applyFont="1" applyBorder="1" applyProtection="1">
      <protection locked="0"/>
    </xf>
    <xf numFmtId="0" fontId="11" fillId="0" borderId="0" xfId="0" applyFont="1" applyBorder="1" applyProtection="1">
      <protection locked="0"/>
    </xf>
    <xf numFmtId="0" fontId="11" fillId="3" borderId="13" xfId="0" applyFont="1" applyFill="1" applyBorder="1" applyAlignment="1" applyProtection="1">
      <protection locked="0"/>
    </xf>
    <xf numFmtId="0" fontId="0" fillId="0" borderId="15" xfId="0" applyBorder="1" applyProtection="1">
      <protection locked="0"/>
    </xf>
    <xf numFmtId="0" fontId="0" fillId="0" borderId="12" xfId="0" applyBorder="1" applyProtection="1">
      <protection locked="0"/>
    </xf>
    <xf numFmtId="49" fontId="7" fillId="0" borderId="2" xfId="0" applyNumberFormat="1" applyFont="1" applyBorder="1" applyAlignment="1" applyProtection="1">
      <protection locked="0"/>
    </xf>
    <xf numFmtId="0" fontId="0" fillId="0" borderId="7" xfId="0" applyBorder="1" applyAlignment="1" applyProtection="1">
      <alignment horizontal="center"/>
      <protection locked="0"/>
    </xf>
    <xf numFmtId="0" fontId="25" fillId="0" borderId="2" xfId="0" applyFont="1" applyBorder="1" applyAlignment="1" applyProtection="1">
      <alignment horizontal="right"/>
      <protection locked="0"/>
    </xf>
    <xf numFmtId="49" fontId="1" fillId="0" borderId="0" xfId="0" applyNumberFormat="1" applyFont="1" applyAlignment="1" applyProtection="1">
      <protection locked="0"/>
    </xf>
    <xf numFmtId="49" fontId="0" fillId="0" borderId="0" xfId="0" applyNumberFormat="1" applyProtection="1">
      <protection locked="0"/>
    </xf>
    <xf numFmtId="0" fontId="72" fillId="0" borderId="0" xfId="0" applyFont="1" applyAlignment="1" applyProtection="1">
      <alignment vertical="center"/>
      <protection locked="0"/>
    </xf>
    <xf numFmtId="0" fontId="0" fillId="0" borderId="13" xfId="0" applyBorder="1" applyAlignment="1" applyProtection="1">
      <alignment horizontal="center"/>
      <protection locked="0"/>
    </xf>
    <xf numFmtId="49" fontId="25" fillId="0" borderId="4" xfId="0" applyNumberFormat="1" applyFont="1" applyBorder="1" applyAlignment="1" applyProtection="1"/>
    <xf numFmtId="0" fontId="0" fillId="0" borderId="15" xfId="0" applyBorder="1" applyAlignment="1" applyProtection="1">
      <protection locked="0"/>
    </xf>
    <xf numFmtId="49" fontId="9" fillId="0" borderId="9" xfId="0" applyNumberFormat="1" applyFont="1" applyBorder="1" applyAlignment="1" applyProtection="1">
      <protection locked="0"/>
    </xf>
    <xf numFmtId="49" fontId="10" fillId="0" borderId="9" xfId="0" applyNumberFormat="1" applyFont="1" applyBorder="1" applyAlignment="1" applyProtection="1">
      <protection locked="0"/>
    </xf>
    <xf numFmtId="0" fontId="11" fillId="0" borderId="9" xfId="0" applyFont="1" applyBorder="1" applyAlignment="1" applyProtection="1">
      <protection locked="0"/>
    </xf>
    <xf numFmtId="49" fontId="10" fillId="0" borderId="4" xfId="0" applyNumberFormat="1" applyFont="1" applyBorder="1" applyAlignment="1" applyProtection="1">
      <protection locked="0"/>
    </xf>
    <xf numFmtId="0" fontId="11" fillId="0" borderId="3" xfId="0" applyFont="1" applyBorder="1" applyAlignment="1" applyProtection="1">
      <protection locked="0"/>
    </xf>
    <xf numFmtId="49" fontId="10" fillId="0" borderId="10" xfId="0" applyNumberFormat="1" applyFont="1" applyBorder="1" applyAlignment="1" applyProtection="1">
      <protection locked="0"/>
    </xf>
    <xf numFmtId="43" fontId="20" fillId="3" borderId="16" xfId="1" applyFont="1" applyFill="1" applyBorder="1" applyAlignment="1" applyProtection="1">
      <alignment horizontal="right"/>
      <protection locked="0"/>
    </xf>
    <xf numFmtId="0" fontId="11" fillId="0" borderId="10" xfId="0" applyFont="1" applyBorder="1" applyAlignment="1" applyProtection="1">
      <protection locked="0"/>
    </xf>
    <xf numFmtId="0" fontId="11" fillId="0" borderId="11" xfId="0" applyFont="1" applyBorder="1" applyAlignment="1" applyProtection="1">
      <protection locked="0"/>
    </xf>
    <xf numFmtId="0" fontId="0" fillId="0" borderId="19" xfId="0" applyBorder="1" applyProtection="1">
      <protection locked="0"/>
    </xf>
    <xf numFmtId="0" fontId="0" fillId="0" borderId="13" xfId="0" applyBorder="1" applyProtection="1">
      <protection locked="0"/>
    </xf>
    <xf numFmtId="49" fontId="1" fillId="0" borderId="14" xfId="0" applyNumberFormat="1" applyFont="1" applyBorder="1" applyAlignment="1" applyProtection="1">
      <protection locked="0"/>
    </xf>
    <xf numFmtId="0" fontId="11" fillId="0" borderId="0" xfId="0" applyFont="1" applyProtection="1">
      <protection locked="0"/>
    </xf>
    <xf numFmtId="0" fontId="28" fillId="3" borderId="6" xfId="0" applyFont="1" applyFill="1" applyBorder="1" applyProtection="1">
      <protection locked="0"/>
    </xf>
    <xf numFmtId="49" fontId="9" fillId="0" borderId="1" xfId="0" applyNumberFormat="1" applyFont="1" applyBorder="1" applyProtection="1">
      <protection locked="0"/>
    </xf>
    <xf numFmtId="0" fontId="8" fillId="0" borderId="3" xfId="0" applyFont="1" applyBorder="1" applyProtection="1">
      <protection locked="0"/>
    </xf>
    <xf numFmtId="0" fontId="28" fillId="3" borderId="6" xfId="0" applyFont="1" applyFill="1" applyBorder="1" applyAlignment="1" applyProtection="1">
      <alignment horizontal="right"/>
      <protection locked="0"/>
    </xf>
    <xf numFmtId="0" fontId="11" fillId="0" borderId="9" xfId="0" applyFont="1" applyBorder="1" applyProtection="1">
      <protection locked="0"/>
    </xf>
    <xf numFmtId="0" fontId="8" fillId="0" borderId="0" xfId="0" applyFont="1" applyBorder="1" applyProtection="1">
      <protection locked="0"/>
    </xf>
    <xf numFmtId="0" fontId="8" fillId="0" borderId="10" xfId="0" applyFont="1" applyBorder="1" applyProtection="1">
      <protection locked="0"/>
    </xf>
    <xf numFmtId="0" fontId="20" fillId="3" borderId="18" xfId="0" applyFont="1" applyFill="1" applyBorder="1" applyAlignment="1" applyProtection="1">
      <alignment horizontal="right"/>
      <protection locked="0"/>
    </xf>
    <xf numFmtId="49" fontId="9" fillId="0" borderId="9" xfId="0" applyNumberFormat="1" applyFont="1" applyBorder="1" applyProtection="1">
      <protection locked="0"/>
    </xf>
    <xf numFmtId="0" fontId="20" fillId="3" borderId="7" xfId="0" applyFont="1" applyFill="1" applyBorder="1" applyAlignment="1" applyProtection="1">
      <alignment horizontal="right"/>
      <protection locked="0"/>
    </xf>
    <xf numFmtId="0" fontId="28" fillId="3" borderId="18" xfId="0" applyFont="1" applyFill="1" applyBorder="1" applyAlignment="1" applyProtection="1">
      <alignment horizontal="right"/>
      <protection locked="0"/>
    </xf>
    <xf numFmtId="0" fontId="28" fillId="3" borderId="7" xfId="0" applyFont="1" applyFill="1" applyBorder="1" applyAlignment="1" applyProtection="1">
      <alignment horizontal="right"/>
      <protection locked="0"/>
    </xf>
    <xf numFmtId="0" fontId="11" fillId="0" borderId="4" xfId="0" applyFont="1" applyBorder="1" applyAlignment="1" applyProtection="1">
      <protection locked="0"/>
    </xf>
    <xf numFmtId="0" fontId="28" fillId="3" borderId="8" xfId="0" applyFont="1" applyFill="1" applyBorder="1" applyAlignment="1" applyProtection="1">
      <alignment horizontal="right"/>
      <protection locked="0"/>
    </xf>
    <xf numFmtId="0" fontId="11" fillId="0" borderId="4" xfId="0" applyFont="1" applyBorder="1" applyProtection="1">
      <protection locked="0"/>
    </xf>
    <xf numFmtId="0" fontId="11" fillId="0" borderId="5" xfId="0" applyFont="1" applyBorder="1" applyProtection="1">
      <protection locked="0"/>
    </xf>
    <xf numFmtId="0" fontId="8" fillId="0" borderId="11" xfId="0" applyFont="1" applyBorder="1" applyProtection="1">
      <protection locked="0"/>
    </xf>
    <xf numFmtId="0" fontId="28" fillId="3" borderId="19" xfId="0" applyFont="1" applyFill="1" applyBorder="1" applyAlignment="1" applyProtection="1">
      <alignment horizontal="right"/>
      <protection locked="0"/>
    </xf>
    <xf numFmtId="49" fontId="25" fillId="0" borderId="5" xfId="0" applyNumberFormat="1" applyFont="1" applyBorder="1" applyAlignment="1" applyProtection="1"/>
    <xf numFmtId="49" fontId="23" fillId="0" borderId="2" xfId="0" applyNumberFormat="1" applyFont="1" applyBorder="1" applyProtection="1">
      <protection locked="0"/>
    </xf>
    <xf numFmtId="49" fontId="7" fillId="0" borderId="11" xfId="0" applyNumberFormat="1" applyFont="1" applyBorder="1" applyAlignment="1" applyProtection="1">
      <alignment horizontal="right"/>
      <protection locked="0"/>
    </xf>
    <xf numFmtId="49" fontId="0" fillId="0" borderId="0" xfId="0" applyNumberFormat="1" applyBorder="1" applyAlignment="1" applyProtection="1">
      <protection locked="0"/>
    </xf>
    <xf numFmtId="0" fontId="0" fillId="0" borderId="13" xfId="0" applyBorder="1" applyAlignment="1" applyProtection="1">
      <protection locked="0"/>
    </xf>
    <xf numFmtId="49" fontId="2" fillId="0" borderId="14" xfId="0" applyNumberFormat="1" applyFont="1" applyBorder="1" applyAlignment="1" applyProtection="1">
      <protection locked="0"/>
    </xf>
    <xf numFmtId="49" fontId="2" fillId="0" borderId="15" xfId="0" applyNumberFormat="1" applyFont="1" applyBorder="1" applyAlignment="1" applyProtection="1">
      <protection locked="0"/>
    </xf>
    <xf numFmtId="49" fontId="6" fillId="0" borderId="1" xfId="0" applyNumberFormat="1" applyFont="1" applyBorder="1" applyAlignment="1" applyProtection="1">
      <protection locked="0"/>
    </xf>
    <xf numFmtId="0" fontId="0" fillId="0" borderId="7" xfId="0" applyBorder="1" applyAlignment="1" applyProtection="1">
      <alignment vertical="top"/>
      <protection locked="0"/>
    </xf>
    <xf numFmtId="49" fontId="9" fillId="0" borderId="4" xfId="0" applyNumberFormat="1" applyFont="1" applyBorder="1" applyAlignment="1" applyProtection="1">
      <alignment vertical="top"/>
      <protection locked="0"/>
    </xf>
    <xf numFmtId="0" fontId="0" fillId="0" borderId="5" xfId="0" applyBorder="1" applyAlignment="1" applyProtection="1">
      <alignment vertical="top"/>
      <protection locked="0"/>
    </xf>
    <xf numFmtId="0" fontId="0" fillId="0" borderId="11" xfId="0" applyBorder="1" applyAlignment="1" applyProtection="1">
      <alignment vertical="top"/>
      <protection locked="0"/>
    </xf>
    <xf numFmtId="0" fontId="0" fillId="0" borderId="0" xfId="0" applyAlignment="1" applyProtection="1">
      <alignment vertical="top"/>
      <protection locked="0"/>
    </xf>
    <xf numFmtId="49" fontId="10" fillId="0" borderId="10"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wrapText="1"/>
      <protection locked="0"/>
    </xf>
    <xf numFmtId="49" fontId="10" fillId="0" borderId="9" xfId="0" applyNumberFormat="1" applyFont="1" applyBorder="1" applyAlignment="1" applyProtection="1">
      <alignment horizontal="center" vertical="center"/>
      <protection locked="0"/>
    </xf>
    <xf numFmtId="0" fontId="25" fillId="0" borderId="38" xfId="0" applyFont="1" applyBorder="1" applyAlignment="1" applyProtection="1">
      <alignment horizontal="left"/>
      <protection locked="0"/>
    </xf>
    <xf numFmtId="0" fontId="25" fillId="0" borderId="22" xfId="0" applyFont="1" applyBorder="1" applyAlignment="1" applyProtection="1">
      <alignment horizontal="center"/>
      <protection locked="0"/>
    </xf>
    <xf numFmtId="0" fontId="25" fillId="0" borderId="40" xfId="0" applyFont="1" applyBorder="1" applyAlignment="1" applyProtection="1">
      <protection locked="0"/>
    </xf>
    <xf numFmtId="0" fontId="16" fillId="0" borderId="0" xfId="0" applyFont="1" applyProtection="1">
      <protection locked="0"/>
    </xf>
    <xf numFmtId="0" fontId="25" fillId="0" borderId="37" xfId="0" applyFont="1" applyBorder="1" applyAlignment="1" applyProtection="1">
      <alignment horizontal="left"/>
      <protection locked="0"/>
    </xf>
    <xf numFmtId="0" fontId="25" fillId="0" borderId="17" xfId="0" applyFont="1" applyBorder="1" applyAlignment="1" applyProtection="1">
      <alignment horizontal="center"/>
      <protection locked="0"/>
    </xf>
    <xf numFmtId="0" fontId="25" fillId="0" borderId="7" xfId="0" applyFont="1" applyBorder="1" applyAlignment="1" applyProtection="1">
      <alignment horizontal="center"/>
      <protection locked="0"/>
    </xf>
    <xf numFmtId="0" fontId="25" fillId="0" borderId="21" xfId="0" applyFont="1" applyBorder="1" applyAlignment="1" applyProtection="1">
      <protection locked="0"/>
    </xf>
    <xf numFmtId="0" fontId="78" fillId="0" borderId="7" xfId="0" applyFont="1" applyBorder="1" applyAlignment="1" applyProtection="1">
      <alignment horizontal="center"/>
      <protection locked="0"/>
    </xf>
    <xf numFmtId="0" fontId="25" fillId="0" borderId="10" xfId="0" applyFont="1" applyBorder="1" applyAlignment="1" applyProtection="1">
      <alignment horizontal="left"/>
      <protection locked="0"/>
    </xf>
    <xf numFmtId="0" fontId="25" fillId="0" borderId="18" xfId="0" applyFont="1" applyBorder="1" applyAlignment="1" applyProtection="1">
      <alignment horizontal="center"/>
      <protection locked="0"/>
    </xf>
    <xf numFmtId="0" fontId="25" fillId="0" borderId="34" xfId="0" applyFont="1" applyBorder="1" applyAlignment="1" applyProtection="1">
      <alignment horizontal="left"/>
      <protection locked="0"/>
    </xf>
    <xf numFmtId="0" fontId="25" fillId="0" borderId="16" xfId="0" applyFont="1" applyBorder="1" applyAlignment="1" applyProtection="1">
      <alignment horizontal="center"/>
      <protection locked="0"/>
    </xf>
    <xf numFmtId="0" fontId="25" fillId="0" borderId="32"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alignment horizontal="center"/>
      <protection locked="0"/>
    </xf>
    <xf numFmtId="0" fontId="23" fillId="0" borderId="1" xfId="0" applyFont="1" applyBorder="1" applyProtection="1"/>
    <xf numFmtId="49" fontId="25" fillId="0" borderId="0" xfId="0" applyNumberFormat="1" applyFont="1" applyBorder="1" applyAlignment="1" applyProtection="1"/>
    <xf numFmtId="0" fontId="24" fillId="0" borderId="11" xfId="0" applyFont="1" applyBorder="1" applyAlignment="1" applyProtection="1">
      <alignment horizontal="right" vertical="top"/>
    </xf>
    <xf numFmtId="0" fontId="31" fillId="0" borderId="0" xfId="0" applyFont="1" applyProtection="1">
      <protection locked="0"/>
    </xf>
    <xf numFmtId="0" fontId="31" fillId="0" borderId="5" xfId="0" applyFont="1" applyBorder="1" applyAlignment="1" applyProtection="1">
      <protection locked="0"/>
    </xf>
    <xf numFmtId="0" fontId="30" fillId="0" borderId="8" xfId="0" applyFont="1" applyBorder="1" applyAlignment="1" applyProtection="1">
      <protection locked="0"/>
    </xf>
    <xf numFmtId="0" fontId="28" fillId="0" borderId="0" xfId="0" applyFont="1" applyBorder="1" applyAlignment="1" applyProtection="1">
      <alignment horizontal="left"/>
      <protection locked="0"/>
    </xf>
    <xf numFmtId="0" fontId="31" fillId="0" borderId="0" xfId="0" applyFont="1" applyBorder="1" applyAlignment="1" applyProtection="1">
      <alignment horizontal="center"/>
      <protection locked="0"/>
    </xf>
    <xf numFmtId="0" fontId="28" fillId="0" borderId="13" xfId="0" applyFont="1" applyBorder="1" applyAlignment="1" applyProtection="1">
      <alignment horizontal="center"/>
      <protection locked="0"/>
    </xf>
    <xf numFmtId="49" fontId="1" fillId="0" borderId="8" xfId="0" applyNumberFormat="1" applyFont="1" applyBorder="1" applyAlignment="1" applyProtection="1">
      <protection locked="0"/>
    </xf>
    <xf numFmtId="0" fontId="31" fillId="0" borderId="8" xfId="0" applyFont="1" applyBorder="1" applyProtection="1">
      <protection locked="0"/>
    </xf>
    <xf numFmtId="0" fontId="31" fillId="0" borderId="0" xfId="0" applyFont="1" applyAlignment="1" applyProtection="1">
      <protection locked="0"/>
    </xf>
    <xf numFmtId="0" fontId="37" fillId="0" borderId="1" xfId="0" applyFont="1" applyBorder="1" applyAlignment="1" applyProtection="1"/>
    <xf numFmtId="49" fontId="25" fillId="0" borderId="4" xfId="0" applyNumberFormat="1" applyFont="1" applyBorder="1" applyAlignment="1" applyProtection="1">
      <alignment vertical="top"/>
    </xf>
    <xf numFmtId="49" fontId="20" fillId="0" borderId="11" xfId="0" applyNumberFormat="1" applyFont="1" applyBorder="1" applyAlignment="1" applyProtection="1">
      <alignment horizontal="right" vertical="center"/>
    </xf>
    <xf numFmtId="0" fontId="46" fillId="0" borderId="7" xfId="0" applyFont="1" applyBorder="1" applyAlignment="1" applyProtection="1">
      <alignment vertical="center"/>
      <protection locked="0"/>
    </xf>
    <xf numFmtId="49" fontId="30" fillId="0" borderId="7" xfId="0" applyNumberFormat="1" applyFont="1" applyBorder="1" applyAlignment="1" applyProtection="1">
      <alignment horizontal="left"/>
      <protection locked="0"/>
    </xf>
    <xf numFmtId="49" fontId="1" fillId="0" borderId="7" xfId="0" applyNumberFormat="1" applyFont="1" applyBorder="1" applyAlignment="1" applyProtection="1">
      <protection locked="0"/>
    </xf>
    <xf numFmtId="0" fontId="31" fillId="0" borderId="7" xfId="0" applyFont="1" applyBorder="1" applyAlignment="1" applyProtection="1">
      <protection locked="0"/>
    </xf>
    <xf numFmtId="0" fontId="30" fillId="0" borderId="7" xfId="0" applyFont="1" applyBorder="1" applyAlignment="1" applyProtection="1">
      <protection locked="0"/>
    </xf>
    <xf numFmtId="0" fontId="30" fillId="0" borderId="4" xfId="0" applyFont="1" applyBorder="1" applyAlignment="1" applyProtection="1">
      <alignment horizontal="center"/>
      <protection locked="0"/>
    </xf>
    <xf numFmtId="49" fontId="7" fillId="0" borderId="23" xfId="0" applyNumberFormat="1" applyFont="1" applyBorder="1" applyAlignment="1" applyProtection="1">
      <alignment horizontal="center"/>
      <protection locked="0"/>
    </xf>
    <xf numFmtId="49" fontId="7" fillId="0" borderId="0" xfId="0" applyNumberFormat="1" applyFont="1" applyBorder="1" applyAlignment="1" applyProtection="1">
      <alignment horizontal="center"/>
      <protection locked="0"/>
    </xf>
    <xf numFmtId="0" fontId="30" fillId="0" borderId="11" xfId="0" applyFont="1" applyBorder="1" applyAlignment="1" applyProtection="1">
      <alignment horizontal="center"/>
      <protection locked="0"/>
    </xf>
    <xf numFmtId="49" fontId="1" fillId="0" borderId="24" xfId="0" applyNumberFormat="1" applyFont="1" applyBorder="1" applyAlignment="1" applyProtection="1">
      <alignment horizontal="center"/>
      <protection locked="0"/>
    </xf>
    <xf numFmtId="49" fontId="1" fillId="0" borderId="25" xfId="0" applyNumberFormat="1" applyFont="1" applyBorder="1" applyAlignment="1" applyProtection="1">
      <alignment horizontal="center"/>
      <protection locked="0"/>
    </xf>
    <xf numFmtId="0" fontId="31" fillId="0" borderId="8" xfId="0" applyFont="1" applyBorder="1" applyAlignment="1" applyProtection="1">
      <protection locked="0"/>
    </xf>
    <xf numFmtId="0" fontId="31" fillId="0" borderId="11" xfId="0" applyFont="1" applyBorder="1" applyProtection="1">
      <protection locked="0"/>
    </xf>
    <xf numFmtId="0" fontId="31" fillId="0" borderId="4" xfId="0" applyFont="1" applyBorder="1" applyProtection="1">
      <protection locked="0"/>
    </xf>
    <xf numFmtId="0" fontId="23" fillId="0" borderId="14" xfId="0" applyFont="1" applyBorder="1" applyProtection="1"/>
    <xf numFmtId="49" fontId="25" fillId="0" borderId="5" xfId="0" applyNumberFormat="1" applyFont="1" applyBorder="1" applyAlignment="1" applyProtection="1">
      <alignment vertical="top"/>
    </xf>
    <xf numFmtId="0" fontId="24" fillId="0" borderId="11" xfId="0" applyFont="1" applyBorder="1" applyAlignment="1" applyProtection="1">
      <alignment horizontal="right" vertical="top"/>
    </xf>
    <xf numFmtId="165" fontId="24" fillId="3" borderId="20" xfId="0" applyNumberFormat="1" applyFont="1" applyFill="1" applyBorder="1" applyAlignment="1" applyProtection="1">
      <alignment horizontal="left"/>
      <protection locked="0"/>
    </xf>
    <xf numFmtId="49" fontId="59" fillId="0" borderId="5" xfId="0" applyNumberFormat="1" applyFont="1" applyBorder="1" applyAlignment="1" applyProtection="1">
      <alignment vertical="top"/>
    </xf>
    <xf numFmtId="0" fontId="77" fillId="0" borderId="1" xfId="0" applyFont="1" applyBorder="1" applyAlignment="1" applyProtection="1"/>
    <xf numFmtId="0" fontId="23" fillId="0" borderId="1" xfId="0" applyFont="1" applyBorder="1" applyAlignment="1" applyProtection="1">
      <alignment horizontal="left"/>
    </xf>
    <xf numFmtId="0" fontId="23" fillId="0" borderId="1" xfId="0" applyNumberFormat="1" applyFont="1" applyBorder="1" applyProtection="1"/>
    <xf numFmtId="49" fontId="23" fillId="0" borderId="1" xfId="0" applyNumberFormat="1" applyFont="1" applyBorder="1" applyProtection="1"/>
    <xf numFmtId="0" fontId="15" fillId="0" borderId="3" xfId="0" applyFont="1" applyBorder="1" applyAlignment="1" applyProtection="1">
      <alignment horizontal="right"/>
      <protection locked="0"/>
    </xf>
    <xf numFmtId="0" fontId="24" fillId="0" borderId="9" xfId="0" applyFont="1" applyBorder="1" applyAlignment="1" applyProtection="1">
      <alignment horizontal="right" vertical="top"/>
      <protection locked="0"/>
    </xf>
    <xf numFmtId="0" fontId="24" fillId="0" borderId="0" xfId="0" applyFont="1" applyBorder="1" applyAlignment="1" applyProtection="1">
      <alignment horizontal="right" vertical="top"/>
      <protection locked="0"/>
    </xf>
    <xf numFmtId="0" fontId="75" fillId="0" borderId="0" xfId="5" applyAlignment="1" applyProtection="1">
      <alignment horizontal="center" vertical="center"/>
    </xf>
    <xf numFmtId="0" fontId="10" fillId="0" borderId="0" xfId="0" applyFont="1" applyBorder="1" applyAlignment="1" applyProtection="1">
      <protection locked="0"/>
    </xf>
    <xf numFmtId="0" fontId="1" fillId="0" borderId="0" xfId="0" applyFont="1" applyBorder="1" applyAlignment="1" applyProtection="1">
      <protection locked="0"/>
    </xf>
    <xf numFmtId="49" fontId="10" fillId="0" borderId="1" xfId="0" applyNumberFormat="1" applyFont="1" applyBorder="1" applyAlignment="1" applyProtection="1">
      <alignment horizontal="center"/>
      <protection locked="0"/>
    </xf>
    <xf numFmtId="49" fontId="10" fillId="0" borderId="3" xfId="0" applyNumberFormat="1" applyFont="1" applyBorder="1" applyAlignment="1" applyProtection="1">
      <alignment horizontal="center"/>
      <protection locked="0"/>
    </xf>
    <xf numFmtId="44" fontId="13" fillId="0" borderId="0" xfId="0" applyNumberFormat="1" applyFont="1" applyBorder="1" applyAlignment="1" applyProtection="1">
      <alignment horizontal="center"/>
    </xf>
    <xf numFmtId="49" fontId="10" fillId="0" borderId="0" xfId="0" applyNumberFormat="1" applyFont="1" applyBorder="1" applyAlignment="1" applyProtection="1">
      <alignment horizontal="left"/>
      <protection locked="0"/>
    </xf>
    <xf numFmtId="0" fontId="24" fillId="0" borderId="11" xfId="0" applyNumberFormat="1" applyFont="1" applyBorder="1" applyAlignment="1" applyProtection="1">
      <alignment horizontal="right" vertical="top"/>
    </xf>
    <xf numFmtId="0" fontId="24" fillId="0" borderId="5" xfId="0" applyFont="1" applyBorder="1" applyAlignment="1" applyProtection="1">
      <alignment horizontal="right" vertical="top"/>
    </xf>
    <xf numFmtId="0" fontId="24" fillId="0" borderId="11" xfId="0" applyFont="1" applyBorder="1" applyAlignment="1" applyProtection="1">
      <alignment horizontal="right" vertical="top"/>
    </xf>
    <xf numFmtId="0" fontId="25" fillId="3" borderId="48" xfId="0" applyFont="1" applyFill="1" applyBorder="1" applyAlignment="1" applyProtection="1">
      <alignment horizontal="center"/>
      <protection locked="0"/>
    </xf>
    <xf numFmtId="0" fontId="0" fillId="0" borderId="2" xfId="0" applyBorder="1" applyAlignment="1" applyProtection="1"/>
    <xf numFmtId="0" fontId="0" fillId="0" borderId="2" xfId="0" applyBorder="1" applyProtection="1"/>
    <xf numFmtId="0" fontId="0" fillId="0" borderId="3" xfId="0" applyBorder="1" applyProtection="1"/>
    <xf numFmtId="0" fontId="0" fillId="0" borderId="0" xfId="0" applyProtection="1"/>
    <xf numFmtId="49" fontId="3" fillId="0" borderId="0" xfId="0" applyNumberFormat="1" applyFont="1" applyProtection="1"/>
    <xf numFmtId="49" fontId="13" fillId="0" borderId="4" xfId="0" applyNumberFormat="1" applyFont="1" applyBorder="1" applyAlignment="1" applyProtection="1">
      <alignment vertical="top"/>
    </xf>
    <xf numFmtId="0" fontId="0" fillId="0" borderId="5" xfId="0" applyBorder="1" applyAlignment="1" applyProtection="1"/>
    <xf numFmtId="0" fontId="0" fillId="0" borderId="5" xfId="0" applyBorder="1" applyProtection="1"/>
    <xf numFmtId="0" fontId="0" fillId="0" borderId="11" xfId="0" applyBorder="1" applyProtection="1"/>
    <xf numFmtId="0" fontId="0" fillId="0" borderId="0" xfId="0" applyAlignment="1" applyProtection="1"/>
    <xf numFmtId="49" fontId="6" fillId="0" borderId="0" xfId="0" applyNumberFormat="1" applyFont="1" applyProtection="1"/>
    <xf numFmtId="49" fontId="1" fillId="0" borderId="0" xfId="0" applyNumberFormat="1" applyFont="1" applyBorder="1" applyAlignment="1" applyProtection="1">
      <alignment horizontal="center"/>
    </xf>
    <xf numFmtId="49" fontId="40" fillId="0" borderId="0" xfId="0" applyNumberFormat="1" applyFont="1" applyAlignment="1" applyProtection="1"/>
    <xf numFmtId="49" fontId="10" fillId="0" borderId="13" xfId="0" applyNumberFormat="1" applyFont="1" applyBorder="1" applyAlignment="1" applyProtection="1">
      <alignment horizontal="center"/>
    </xf>
    <xf numFmtId="0" fontId="11" fillId="0" borderId="6" xfId="0" applyFont="1" applyBorder="1" applyAlignment="1" applyProtection="1">
      <alignment horizontal="center"/>
    </xf>
    <xf numFmtId="49" fontId="1" fillId="0" borderId="0" xfId="0" applyNumberFormat="1" applyFont="1" applyBorder="1" applyProtection="1"/>
    <xf numFmtId="0" fontId="0" fillId="0" borderId="0" xfId="0" applyAlignment="1" applyProtection="1">
      <alignment horizontal="center"/>
    </xf>
    <xf numFmtId="0" fontId="0" fillId="0" borderId="7" xfId="0" applyBorder="1" applyProtection="1"/>
    <xf numFmtId="0" fontId="0" fillId="0" borderId="0" xfId="0" applyBorder="1" applyProtection="1"/>
    <xf numFmtId="49" fontId="13" fillId="0" borderId="0" xfId="0" applyNumberFormat="1" applyFont="1" applyAlignment="1" applyProtection="1"/>
    <xf numFmtId="49" fontId="7" fillId="0" borderId="0" xfId="0" applyNumberFormat="1" applyFont="1" applyBorder="1" applyProtection="1"/>
    <xf numFmtId="0" fontId="0" fillId="0" borderId="9" xfId="0" applyBorder="1" applyProtection="1"/>
    <xf numFmtId="0" fontId="0" fillId="0" borderId="10" xfId="0" applyBorder="1" applyProtection="1"/>
    <xf numFmtId="0" fontId="0" fillId="0" borderId="0" xfId="0" applyFill="1" applyProtection="1"/>
    <xf numFmtId="0" fontId="0" fillId="0" borderId="4" xfId="0" applyBorder="1" applyProtection="1"/>
    <xf numFmtId="49" fontId="1" fillId="0" borderId="0" xfId="0" applyNumberFormat="1" applyFont="1" applyProtection="1"/>
    <xf numFmtId="49" fontId="7" fillId="0" borderId="0" xfId="0" applyNumberFormat="1" applyFont="1" applyProtection="1"/>
    <xf numFmtId="49" fontId="21" fillId="0" borderId="6" xfId="0" applyNumberFormat="1" applyFont="1" applyBorder="1" applyAlignment="1" applyProtection="1">
      <alignment horizontal="center"/>
    </xf>
    <xf numFmtId="49" fontId="18" fillId="0" borderId="1" xfId="0" applyNumberFormat="1" applyFont="1" applyBorder="1" applyAlignment="1" applyProtection="1"/>
    <xf numFmtId="0" fontId="11" fillId="0" borderId="2" xfId="0" applyFont="1" applyBorder="1" applyAlignment="1" applyProtection="1"/>
    <xf numFmtId="0" fontId="11" fillId="0" borderId="2" xfId="0" applyFont="1" applyBorder="1" applyProtection="1"/>
    <xf numFmtId="49" fontId="1" fillId="0" borderId="3" xfId="0" applyNumberFormat="1" applyFont="1" applyBorder="1" applyProtection="1"/>
    <xf numFmtId="49" fontId="21" fillId="0" borderId="7" xfId="0" applyNumberFormat="1" applyFont="1" applyBorder="1" applyAlignment="1" applyProtection="1">
      <alignment horizontal="center"/>
    </xf>
    <xf numFmtId="49" fontId="18" fillId="0" borderId="9" xfId="0" applyNumberFormat="1" applyFont="1" applyBorder="1" applyAlignment="1" applyProtection="1"/>
    <xf numFmtId="0" fontId="11" fillId="0" borderId="0" xfId="0" applyFont="1" applyBorder="1" applyAlignment="1" applyProtection="1"/>
    <xf numFmtId="0" fontId="11" fillId="0" borderId="0" xfId="0" applyFont="1" applyBorder="1" applyProtection="1"/>
    <xf numFmtId="49" fontId="1" fillId="0" borderId="10" xfId="0" applyNumberFormat="1" applyFont="1" applyBorder="1" applyProtection="1"/>
    <xf numFmtId="0" fontId="47" fillId="0" borderId="0" xfId="0" applyNumberFormat="1" applyFont="1" applyBorder="1" applyAlignment="1" applyProtection="1">
      <alignment vertical="center"/>
    </xf>
    <xf numFmtId="0" fontId="24" fillId="0" borderId="0" xfId="0" applyNumberFormat="1" applyFont="1" applyBorder="1" applyAlignment="1" applyProtection="1">
      <alignment vertical="center"/>
    </xf>
    <xf numFmtId="0" fontId="11" fillId="0" borderId="0" xfId="0" applyFont="1" applyFill="1" applyBorder="1" applyAlignment="1" applyProtection="1"/>
    <xf numFmtId="49" fontId="6" fillId="0" borderId="7" xfId="0" applyNumberFormat="1" applyFont="1" applyBorder="1" applyAlignment="1" applyProtection="1">
      <alignment horizontal="center"/>
    </xf>
    <xf numFmtId="0" fontId="24" fillId="0" borderId="9" xfId="0" applyNumberFormat="1" applyFont="1" applyBorder="1" applyAlignment="1" applyProtection="1">
      <alignment vertical="center"/>
    </xf>
    <xf numFmtId="0" fontId="24" fillId="0" borderId="10" xfId="0" applyNumberFormat="1" applyFont="1" applyBorder="1" applyAlignment="1" applyProtection="1">
      <alignment vertical="center"/>
    </xf>
    <xf numFmtId="49" fontId="6" fillId="0" borderId="8" xfId="0" applyNumberFormat="1" applyFont="1" applyBorder="1" applyAlignment="1" applyProtection="1">
      <alignment horizontal="center" vertical="top"/>
    </xf>
    <xf numFmtId="0" fontId="24" fillId="0" borderId="4" xfId="0" applyNumberFormat="1" applyFont="1" applyBorder="1" applyAlignment="1" applyProtection="1">
      <alignment vertical="center"/>
    </xf>
    <xf numFmtId="0" fontId="1" fillId="0" borderId="5" xfId="0" applyNumberFormat="1" applyFont="1" applyBorder="1" applyAlignment="1" applyProtection="1">
      <alignment vertical="center"/>
    </xf>
    <xf numFmtId="0" fontId="24" fillId="0" borderId="5" xfId="0" applyNumberFormat="1" applyFont="1" applyBorder="1" applyAlignment="1" applyProtection="1">
      <alignment vertical="center"/>
    </xf>
    <xf numFmtId="0" fontId="24" fillId="0" borderId="11" xfId="0" applyNumberFormat="1" applyFont="1" applyBorder="1" applyAlignment="1" applyProtection="1">
      <alignment vertical="center"/>
    </xf>
    <xf numFmtId="49" fontId="2" fillId="0" borderId="6" xfId="0" applyNumberFormat="1" applyFont="1" applyBorder="1" applyAlignment="1" applyProtection="1">
      <alignment horizontal="center"/>
    </xf>
    <xf numFmtId="0" fontId="0" fillId="0" borderId="14" xfId="0" applyBorder="1" applyAlignment="1" applyProtection="1"/>
    <xf numFmtId="49" fontId="1" fillId="0" borderId="15" xfId="0" applyNumberFormat="1" applyFont="1" applyBorder="1" applyAlignment="1" applyProtection="1"/>
    <xf numFmtId="0" fontId="0" fillId="0" borderId="15" xfId="0" applyBorder="1" applyProtection="1"/>
    <xf numFmtId="0" fontId="0" fillId="0" borderId="12" xfId="0" applyBorder="1" applyProtection="1"/>
    <xf numFmtId="49" fontId="7" fillId="0" borderId="2" xfId="0" applyNumberFormat="1" applyFont="1" applyBorder="1" applyAlignment="1" applyProtection="1"/>
    <xf numFmtId="0" fontId="8" fillId="0" borderId="2" xfId="0" applyFont="1" applyBorder="1" applyAlignment="1" applyProtection="1">
      <alignment vertical="top" wrapText="1"/>
    </xf>
    <xf numFmtId="0" fontId="8" fillId="0" borderId="3" xfId="0" applyFont="1" applyBorder="1" applyAlignment="1" applyProtection="1">
      <alignment vertical="top" wrapText="1"/>
    </xf>
    <xf numFmtId="49" fontId="7" fillId="0" borderId="0" xfId="0" applyNumberFormat="1" applyFont="1" applyBorder="1" applyAlignment="1" applyProtection="1"/>
    <xf numFmtId="0" fontId="8" fillId="0" borderId="0" xfId="0" applyFont="1" applyBorder="1" applyAlignment="1" applyProtection="1">
      <alignment vertical="top" wrapText="1"/>
    </xf>
    <xf numFmtId="0" fontId="8" fillId="0" borderId="10" xfId="0" applyFont="1" applyBorder="1" applyAlignment="1" applyProtection="1">
      <alignment vertical="top" wrapText="1"/>
    </xf>
    <xf numFmtId="0" fontId="0" fillId="0" borderId="7" xfId="0" applyBorder="1" applyAlignment="1" applyProtection="1"/>
    <xf numFmtId="0" fontId="0" fillId="0" borderId="7" xfId="0" applyBorder="1" applyAlignment="1" applyProtection="1">
      <alignment horizontal="center"/>
    </xf>
    <xf numFmtId="49" fontId="69" fillId="0" borderId="0" xfId="0" applyNumberFormat="1" applyFont="1" applyBorder="1" applyAlignment="1" applyProtection="1">
      <alignment vertical="center"/>
    </xf>
    <xf numFmtId="0" fontId="70" fillId="0" borderId="4" xfId="0" applyNumberFormat="1" applyFont="1" applyBorder="1" applyAlignment="1" applyProtection="1">
      <alignment horizontal="center" vertical="center"/>
    </xf>
    <xf numFmtId="49" fontId="30" fillId="0" borderId="5" xfId="0" applyNumberFormat="1" applyFont="1" applyBorder="1" applyAlignment="1" applyProtection="1"/>
    <xf numFmtId="0" fontId="25" fillId="0" borderId="11" xfId="0" applyFont="1" applyBorder="1" applyAlignment="1" applyProtection="1"/>
    <xf numFmtId="0" fontId="0" fillId="0" borderId="9" xfId="0" applyBorder="1" applyAlignment="1" applyProtection="1">
      <alignment horizontal="center"/>
    </xf>
    <xf numFmtId="49" fontId="6" fillId="0" borderId="2" xfId="0" applyNumberFormat="1" applyFont="1" applyBorder="1" applyAlignment="1" applyProtection="1"/>
    <xf numFmtId="0" fontId="25" fillId="0" borderId="2" xfId="0" applyFont="1" applyBorder="1" applyAlignment="1" applyProtection="1">
      <alignment horizontal="right"/>
    </xf>
    <xf numFmtId="0" fontId="25" fillId="0" borderId="3" xfId="0" applyFont="1" applyBorder="1" applyAlignment="1" applyProtection="1">
      <alignment horizontal="right"/>
    </xf>
    <xf numFmtId="49" fontId="6" fillId="0" borderId="6" xfId="0" applyNumberFormat="1" applyFont="1" applyBorder="1" applyAlignment="1" applyProtection="1"/>
    <xf numFmtId="49" fontId="6" fillId="0" borderId="7" xfId="0" applyNumberFormat="1" applyFont="1" applyBorder="1" applyAlignment="1" applyProtection="1"/>
    <xf numFmtId="49" fontId="19" fillId="0" borderId="9" xfId="0" applyNumberFormat="1" applyFont="1" applyBorder="1" applyAlignment="1" applyProtection="1"/>
    <xf numFmtId="49" fontId="6" fillId="0" borderId="8" xfId="0" applyNumberFormat="1" applyFont="1" applyBorder="1" applyAlignment="1" applyProtection="1"/>
    <xf numFmtId="49" fontId="19" fillId="0" borderId="4" xfId="0" applyNumberFormat="1" applyFont="1" applyBorder="1" applyAlignment="1" applyProtection="1"/>
    <xf numFmtId="0" fontId="0" fillId="0" borderId="8" xfId="0" applyBorder="1" applyAlignment="1" applyProtection="1">
      <alignment horizontal="center"/>
    </xf>
    <xf numFmtId="0" fontId="0" fillId="0" borderId="0" xfId="0" applyBorder="1" applyAlignment="1" applyProtection="1"/>
    <xf numFmtId="49" fontId="1" fillId="0" borderId="2" xfId="0" applyNumberFormat="1" applyFont="1" applyBorder="1" applyAlignment="1" applyProtection="1"/>
    <xf numFmtId="49" fontId="9" fillId="0" borderId="2" xfId="0" applyNumberFormat="1" applyFont="1" applyBorder="1" applyAlignment="1" applyProtection="1"/>
    <xf numFmtId="49" fontId="10" fillId="0" borderId="0" xfId="0" applyNumberFormat="1" applyFont="1" applyBorder="1" applyAlignment="1" applyProtection="1"/>
    <xf numFmtId="49" fontId="2" fillId="0" borderId="1" xfId="0" applyNumberFormat="1" applyFont="1" applyBorder="1" applyAlignment="1" applyProtection="1"/>
    <xf numFmtId="49" fontId="1" fillId="0" borderId="5" xfId="0" applyNumberFormat="1" applyFont="1" applyBorder="1" applyAlignment="1" applyProtection="1"/>
    <xf numFmtId="49" fontId="2" fillId="0" borderId="0" xfId="0" applyNumberFormat="1" applyFont="1" applyAlignment="1" applyProtection="1"/>
    <xf numFmtId="49" fontId="2" fillId="0" borderId="0" xfId="0" applyNumberFormat="1" applyFont="1" applyProtection="1"/>
    <xf numFmtId="1" fontId="2" fillId="0" borderId="0" xfId="0" applyNumberFormat="1" applyFont="1" applyProtection="1"/>
    <xf numFmtId="0" fontId="0" fillId="0" borderId="1" xfId="0" applyBorder="1" applyAlignment="1" applyProtection="1"/>
    <xf numFmtId="49" fontId="2" fillId="0" borderId="2" xfId="0" applyNumberFormat="1" applyFont="1" applyBorder="1" applyAlignment="1" applyProtection="1"/>
    <xf numFmtId="49" fontId="2" fillId="0" borderId="2" xfId="0" applyNumberFormat="1" applyFont="1" applyBorder="1" applyProtection="1"/>
    <xf numFmtId="49" fontId="2" fillId="0" borderId="9" xfId="0" applyNumberFormat="1" applyFont="1" applyBorder="1" applyAlignment="1" applyProtection="1"/>
    <xf numFmtId="49" fontId="1" fillId="0" borderId="9" xfId="0" applyNumberFormat="1" applyFont="1" applyBorder="1" applyAlignment="1" applyProtection="1"/>
    <xf numFmtId="0" fontId="0" fillId="0" borderId="4" xfId="0" applyBorder="1" applyAlignment="1" applyProtection="1"/>
    <xf numFmtId="49" fontId="1" fillId="0" borderId="0" xfId="0" applyNumberFormat="1" applyFont="1" applyAlignment="1" applyProtection="1"/>
    <xf numFmtId="0" fontId="0" fillId="0" borderId="0" xfId="0" applyFont="1" applyAlignment="1" applyProtection="1"/>
    <xf numFmtId="0" fontId="80" fillId="0" borderId="0" xfId="0" applyFont="1" applyAlignment="1" applyProtection="1">
      <alignment horizontal="center" wrapText="1"/>
    </xf>
    <xf numFmtId="0" fontId="0" fillId="0" borderId="0" xfId="0" applyFont="1" applyProtection="1"/>
    <xf numFmtId="0" fontId="75" fillId="0" borderId="0" xfId="5" applyAlignment="1" applyProtection="1">
      <alignment horizontal="center" wrapText="1"/>
    </xf>
    <xf numFmtId="0" fontId="80" fillId="0" borderId="0" xfId="0" applyFont="1" applyProtection="1"/>
    <xf numFmtId="0" fontId="81" fillId="0" borderId="0" xfId="0" applyFont="1" applyAlignment="1" applyProtection="1">
      <alignment wrapText="1"/>
    </xf>
    <xf numFmtId="0" fontId="80" fillId="0" borderId="0" xfId="0" applyFont="1" applyAlignment="1" applyProtection="1"/>
    <xf numFmtId="0" fontId="80" fillId="0" borderId="0" xfId="0" applyFont="1" applyAlignment="1" applyProtection="1">
      <alignment wrapText="1"/>
    </xf>
    <xf numFmtId="0" fontId="80" fillId="0" borderId="0" xfId="0" applyFont="1" applyAlignment="1" applyProtection="1">
      <alignment horizontal="center"/>
    </xf>
    <xf numFmtId="0" fontId="75" fillId="0" borderId="0" xfId="5" applyAlignment="1" applyProtection="1">
      <alignment horizontal="center"/>
    </xf>
    <xf numFmtId="0" fontId="81" fillId="0" borderId="0" xfId="0" applyFont="1" applyAlignment="1" applyProtection="1">
      <alignment horizontal="left" indent="5"/>
    </xf>
    <xf numFmtId="0" fontId="81" fillId="0" borderId="0" xfId="0" applyFont="1" applyAlignment="1" applyProtection="1">
      <alignment horizontal="left" wrapText="1" indent="5"/>
    </xf>
    <xf numFmtId="49" fontId="0" fillId="0" borderId="0" xfId="0" applyNumberFormat="1" applyProtection="1"/>
    <xf numFmtId="49" fontId="1" fillId="0" borderId="11" xfId="0" applyNumberFormat="1" applyFont="1" applyBorder="1" applyAlignment="1" applyProtection="1">
      <alignment horizontal="right"/>
    </xf>
    <xf numFmtId="49" fontId="7" fillId="0" borderId="1" xfId="0" applyNumberFormat="1" applyFont="1" applyBorder="1" applyAlignment="1" applyProtection="1"/>
    <xf numFmtId="0" fontId="19" fillId="0" borderId="0" xfId="0" applyFont="1" applyAlignment="1" applyProtection="1">
      <alignment vertical="center" wrapText="1"/>
    </xf>
    <xf numFmtId="49" fontId="6" fillId="0" borderId="9" xfId="0" applyNumberFormat="1" applyFont="1" applyBorder="1" applyAlignment="1" applyProtection="1">
      <alignment horizontal="center"/>
    </xf>
    <xf numFmtId="0" fontId="73" fillId="0" borderId="0" xfId="0" applyFont="1" applyProtection="1"/>
    <xf numFmtId="49" fontId="6" fillId="0" borderId="9" xfId="0" applyNumberFormat="1" applyFont="1" applyBorder="1" applyAlignment="1" applyProtection="1">
      <alignment horizontal="center" vertical="top"/>
    </xf>
    <xf numFmtId="0" fontId="72" fillId="0" borderId="0" xfId="0" applyFont="1" applyAlignment="1" applyProtection="1">
      <alignment vertical="center"/>
    </xf>
    <xf numFmtId="0" fontId="8" fillId="0" borderId="9" xfId="0" applyFont="1" applyBorder="1" applyAlignment="1" applyProtection="1"/>
    <xf numFmtId="49" fontId="6" fillId="0" borderId="7" xfId="0" applyNumberFormat="1" applyFont="1" applyBorder="1" applyAlignment="1" applyProtection="1">
      <alignment horizontal="center" vertical="top"/>
    </xf>
    <xf numFmtId="0" fontId="8" fillId="0" borderId="7" xfId="0" applyFont="1" applyBorder="1" applyAlignment="1" applyProtection="1"/>
    <xf numFmtId="0" fontId="74" fillId="0" borderId="7" xfId="0" applyFont="1" applyBorder="1" applyAlignment="1" applyProtection="1">
      <alignment horizontal="center"/>
    </xf>
    <xf numFmtId="0" fontId="8" fillId="0" borderId="7" xfId="0" applyFont="1" applyBorder="1" applyAlignment="1" applyProtection="1">
      <alignment horizontal="center" vertical="top"/>
    </xf>
    <xf numFmtId="0" fontId="25" fillId="3" borderId="32" xfId="0" applyFont="1" applyFill="1" applyBorder="1" applyAlignment="1" applyProtection="1">
      <alignment horizontal="center"/>
      <protection locked="0"/>
    </xf>
    <xf numFmtId="0" fontId="25" fillId="3" borderId="2" xfId="0" applyFont="1" applyFill="1" applyBorder="1" applyAlignment="1" applyProtection="1">
      <alignment horizontal="center"/>
      <protection locked="0"/>
    </xf>
    <xf numFmtId="0" fontId="25" fillId="3" borderId="1" xfId="0" applyFont="1" applyFill="1" applyBorder="1" applyAlignment="1" applyProtection="1">
      <alignment horizontal="center"/>
      <protection locked="0"/>
    </xf>
    <xf numFmtId="49" fontId="35" fillId="0" borderId="0" xfId="0" applyNumberFormat="1" applyFont="1" applyBorder="1" applyAlignment="1" applyProtection="1">
      <alignment horizontal="center"/>
      <protection locked="0"/>
    </xf>
    <xf numFmtId="49" fontId="35" fillId="0" borderId="9" xfId="0" applyNumberFormat="1" applyFont="1" applyBorder="1" applyAlignment="1" applyProtection="1">
      <alignment horizontal="center"/>
      <protection locked="0"/>
    </xf>
    <xf numFmtId="0" fontId="0" fillId="0" borderId="1" xfId="0" applyBorder="1" applyProtection="1"/>
    <xf numFmtId="49" fontId="2" fillId="0" borderId="13" xfId="0" applyNumberFormat="1" applyFont="1" applyBorder="1" applyProtection="1"/>
    <xf numFmtId="0" fontId="0" fillId="0" borderId="15" xfId="0" applyBorder="1" applyAlignment="1" applyProtection="1"/>
    <xf numFmtId="49" fontId="9" fillId="0" borderId="1" xfId="0" applyNumberFormat="1" applyFont="1" applyBorder="1" applyAlignment="1" applyProtection="1"/>
    <xf numFmtId="49" fontId="9" fillId="0" borderId="9" xfId="0" applyNumberFormat="1" applyFont="1" applyBorder="1" applyAlignment="1" applyProtection="1"/>
    <xf numFmtId="0" fontId="8" fillId="0" borderId="0" xfId="0" applyFont="1" applyBorder="1" applyAlignment="1" applyProtection="1"/>
    <xf numFmtId="49" fontId="10" fillId="0" borderId="9" xfId="0" applyNumberFormat="1" applyFont="1" applyBorder="1" applyAlignment="1" applyProtection="1"/>
    <xf numFmtId="49" fontId="9" fillId="0" borderId="7" xfId="0" applyNumberFormat="1" applyFont="1" applyBorder="1" applyAlignment="1" applyProtection="1">
      <alignment horizontal="center"/>
    </xf>
    <xf numFmtId="0" fontId="11" fillId="0" borderId="9" xfId="0" applyFont="1" applyBorder="1" applyAlignment="1" applyProtection="1"/>
    <xf numFmtId="49" fontId="9" fillId="0" borderId="0" xfId="0" applyNumberFormat="1" applyFont="1" applyBorder="1" applyAlignment="1" applyProtection="1"/>
    <xf numFmtId="49" fontId="2" fillId="0" borderId="7" xfId="0" applyNumberFormat="1" applyFont="1" applyBorder="1" applyAlignment="1" applyProtection="1">
      <alignment horizontal="center"/>
    </xf>
    <xf numFmtId="49" fontId="10" fillId="0" borderId="4" xfId="0" applyNumberFormat="1" applyFont="1" applyBorder="1" applyAlignment="1" applyProtection="1"/>
    <xf numFmtId="0" fontId="11" fillId="0" borderId="5" xfId="0" applyFont="1" applyBorder="1" applyAlignment="1" applyProtection="1"/>
    <xf numFmtId="0" fontId="0" fillId="0" borderId="13" xfId="0" applyFont="1" applyBorder="1" applyProtection="1"/>
    <xf numFmtId="0" fontId="11" fillId="0" borderId="6" xfId="0" applyFont="1" applyBorder="1" applyProtection="1"/>
    <xf numFmtId="49" fontId="7" fillId="0" borderId="6" xfId="0" applyNumberFormat="1" applyFont="1" applyBorder="1" applyAlignment="1" applyProtection="1">
      <alignment horizontal="center"/>
    </xf>
    <xf numFmtId="49" fontId="10" fillId="0" borderId="8" xfId="0" applyNumberFormat="1" applyFont="1" applyBorder="1" applyProtection="1"/>
    <xf numFmtId="49" fontId="7" fillId="0" borderId="8" xfId="0" applyNumberFormat="1" applyFont="1" applyBorder="1" applyAlignment="1" applyProtection="1">
      <alignment horizontal="center"/>
    </xf>
    <xf numFmtId="0" fontId="0" fillId="0" borderId="6" xfId="0" applyBorder="1" applyProtection="1"/>
    <xf numFmtId="49" fontId="10" fillId="0" borderId="4" xfId="0" applyNumberFormat="1" applyFont="1" applyBorder="1" applyAlignment="1" applyProtection="1">
      <alignment vertical="top"/>
    </xf>
    <xf numFmtId="0" fontId="11" fillId="0" borderId="7" xfId="0" applyFont="1" applyBorder="1" applyProtection="1"/>
    <xf numFmtId="49" fontId="10" fillId="0" borderId="14" xfId="0" applyNumberFormat="1" applyFont="1" applyBorder="1" applyAlignment="1" applyProtection="1"/>
    <xf numFmtId="0" fontId="11" fillId="0" borderId="12" xfId="0" applyFont="1" applyBorder="1" applyAlignment="1" applyProtection="1"/>
    <xf numFmtId="49" fontId="10" fillId="0" borderId="14" xfId="0" applyNumberFormat="1" applyFont="1" applyBorder="1" applyProtection="1"/>
    <xf numFmtId="0" fontId="11" fillId="0" borderId="15" xfId="0" applyFont="1" applyBorder="1" applyProtection="1"/>
    <xf numFmtId="0" fontId="11" fillId="0" borderId="12" xfId="0" applyFont="1" applyBorder="1" applyProtection="1"/>
    <xf numFmtId="49" fontId="10" fillId="0" borderId="13" xfId="0" applyNumberFormat="1" applyFont="1" applyBorder="1" applyProtection="1"/>
    <xf numFmtId="49" fontId="10" fillId="0" borderId="6" xfId="0" applyNumberFormat="1" applyFont="1" applyBorder="1" applyAlignment="1" applyProtection="1">
      <alignment horizontal="center"/>
    </xf>
    <xf numFmtId="0" fontId="31" fillId="0" borderId="2" xfId="0" applyFont="1" applyBorder="1" applyProtection="1"/>
    <xf numFmtId="49" fontId="28" fillId="0" borderId="3" xfId="0" applyNumberFormat="1" applyFont="1" applyBorder="1" applyAlignment="1" applyProtection="1">
      <alignment horizontal="right" vertical="center"/>
    </xf>
    <xf numFmtId="0" fontId="31" fillId="0" borderId="4" xfId="0" applyFont="1" applyBorder="1" applyAlignment="1" applyProtection="1"/>
    <xf numFmtId="0" fontId="31" fillId="0" borderId="5" xfId="0" applyFont="1" applyBorder="1" applyAlignment="1" applyProtection="1"/>
    <xf numFmtId="0" fontId="31" fillId="0" borderId="5" xfId="0" applyFont="1" applyBorder="1" applyProtection="1"/>
    <xf numFmtId="49" fontId="30" fillId="0" borderId="5" xfId="0" applyNumberFormat="1" applyFont="1" applyBorder="1" applyAlignment="1" applyProtection="1">
      <alignment horizontal="right"/>
    </xf>
    <xf numFmtId="49" fontId="30" fillId="0" borderId="11" xfId="0" applyNumberFormat="1" applyFont="1" applyBorder="1" applyAlignment="1" applyProtection="1"/>
    <xf numFmtId="49" fontId="30" fillId="0" borderId="1" xfId="0" applyNumberFormat="1" applyFont="1" applyBorder="1" applyAlignment="1" applyProtection="1">
      <alignment vertical="top"/>
    </xf>
    <xf numFmtId="49" fontId="30" fillId="0" borderId="2" xfId="0" applyNumberFormat="1" applyFont="1" applyBorder="1" applyAlignment="1" applyProtection="1">
      <alignment vertical="top"/>
    </xf>
    <xf numFmtId="49" fontId="20" fillId="0" borderId="3" xfId="0" applyNumberFormat="1" applyFont="1" applyBorder="1" applyAlignment="1" applyProtection="1">
      <alignment horizontal="right" vertical="center"/>
    </xf>
    <xf numFmtId="0" fontId="25" fillId="0" borderId="5" xfId="0" applyNumberFormat="1" applyFont="1" applyBorder="1" applyAlignment="1" applyProtection="1">
      <alignment vertical="top"/>
    </xf>
    <xf numFmtId="0" fontId="30" fillId="0" borderId="8" xfId="0" applyFont="1" applyBorder="1" applyAlignment="1" applyProtection="1"/>
    <xf numFmtId="0" fontId="31" fillId="0" borderId="7" xfId="0" applyFont="1" applyBorder="1" applyProtection="1"/>
    <xf numFmtId="0" fontId="31" fillId="0" borderId="15" xfId="0" applyFont="1" applyBorder="1" applyAlignment="1" applyProtection="1"/>
    <xf numFmtId="0" fontId="31" fillId="0" borderId="15" xfId="0" applyFont="1" applyBorder="1" applyProtection="1"/>
    <xf numFmtId="49" fontId="30" fillId="0" borderId="12" xfId="0" applyNumberFormat="1" applyFont="1" applyBorder="1" applyAlignment="1" applyProtection="1">
      <alignment horizontal="right"/>
    </xf>
    <xf numFmtId="49" fontId="37" fillId="0" borderId="1" xfId="0" applyNumberFormat="1" applyFont="1" applyBorder="1" applyAlignment="1" applyProtection="1">
      <alignment horizontal="left"/>
    </xf>
    <xf numFmtId="49" fontId="30" fillId="0" borderId="2" xfId="0" applyNumberFormat="1" applyFont="1" applyBorder="1" applyAlignment="1" applyProtection="1">
      <alignment horizontal="center"/>
    </xf>
    <xf numFmtId="49" fontId="30" fillId="0" borderId="3" xfId="0" applyNumberFormat="1" applyFont="1" applyBorder="1" applyAlignment="1" applyProtection="1">
      <alignment horizontal="center"/>
    </xf>
    <xf numFmtId="49" fontId="31" fillId="0" borderId="9" xfId="0" applyNumberFormat="1" applyFont="1" applyBorder="1" applyAlignment="1" applyProtection="1">
      <alignment horizontal="left"/>
    </xf>
    <xf numFmtId="49" fontId="30" fillId="0" borderId="0" xfId="0" applyNumberFormat="1" applyFont="1" applyBorder="1" applyAlignment="1" applyProtection="1">
      <alignment horizontal="center" vertical="top"/>
    </xf>
    <xf numFmtId="49" fontId="51" fillId="0" borderId="4" xfId="0" applyNumberFormat="1" applyFont="1" applyBorder="1" applyAlignment="1" applyProtection="1">
      <alignment horizontal="left"/>
    </xf>
    <xf numFmtId="49" fontId="30" fillId="0" borderId="5" xfId="0" applyNumberFormat="1" applyFont="1" applyBorder="1" applyAlignment="1" applyProtection="1">
      <alignment horizontal="center" vertical="top"/>
    </xf>
    <xf numFmtId="49" fontId="30" fillId="0" borderId="11" xfId="0" applyNumberFormat="1" applyFont="1" applyBorder="1" applyAlignment="1" applyProtection="1">
      <alignment horizontal="center" vertical="top"/>
    </xf>
    <xf numFmtId="49" fontId="37" fillId="0" borderId="1" xfId="0" applyNumberFormat="1" applyFont="1" applyBorder="1" applyAlignment="1" applyProtection="1">
      <alignment horizontal="left" vertical="center"/>
    </xf>
    <xf numFmtId="49" fontId="30" fillId="0" borderId="2" xfId="0" applyNumberFormat="1" applyFont="1" applyBorder="1" applyAlignment="1" applyProtection="1">
      <alignment horizontal="left" vertical="top"/>
    </xf>
    <xf numFmtId="0" fontId="31" fillId="0" borderId="3" xfId="0" applyFont="1" applyBorder="1" applyProtection="1"/>
    <xf numFmtId="49" fontId="12" fillId="0" borderId="1" xfId="0" applyNumberFormat="1" applyFont="1" applyBorder="1" applyAlignment="1" applyProtection="1"/>
    <xf numFmtId="0" fontId="25" fillId="0" borderId="3" xfId="0" applyFont="1" applyBorder="1" applyAlignment="1" applyProtection="1">
      <alignment horizontal="right"/>
    </xf>
    <xf numFmtId="49" fontId="21" fillId="0" borderId="9" xfId="0" applyNumberFormat="1" applyFont="1" applyBorder="1" applyAlignment="1" applyProtection="1">
      <alignment horizontal="center"/>
    </xf>
    <xf numFmtId="49" fontId="1" fillId="0" borderId="5" xfId="0" applyNumberFormat="1" applyFont="1" applyBorder="1" applyAlignment="1" applyProtection="1">
      <alignment horizontal="right"/>
    </xf>
    <xf numFmtId="49" fontId="49" fillId="0" borderId="9" xfId="0" applyNumberFormat="1" applyFont="1" applyBorder="1" applyAlignment="1" applyProtection="1"/>
    <xf numFmtId="0" fontId="23" fillId="0" borderId="0" xfId="0" applyFont="1" applyProtection="1"/>
    <xf numFmtId="0" fontId="23" fillId="0" borderId="2" xfId="0" applyFont="1" applyBorder="1" applyProtection="1"/>
    <xf numFmtId="49" fontId="10" fillId="0" borderId="3" xfId="0" applyNumberFormat="1" applyFont="1" applyBorder="1" applyAlignment="1" applyProtection="1">
      <alignment horizontal="right"/>
    </xf>
    <xf numFmtId="0" fontId="0" fillId="0" borderId="4" xfId="0" applyBorder="1" applyAlignment="1" applyProtection="1">
      <alignment horizontal="center"/>
    </xf>
    <xf numFmtId="49" fontId="10" fillId="0" borderId="5" xfId="0" applyNumberFormat="1" applyFont="1" applyBorder="1" applyAlignment="1" applyProtection="1">
      <alignment horizontal="right"/>
    </xf>
    <xf numFmtId="49" fontId="10" fillId="0" borderId="11" xfId="0" applyNumberFormat="1" applyFont="1" applyBorder="1" applyAlignment="1" applyProtection="1">
      <alignment horizontal="right"/>
    </xf>
    <xf numFmtId="49" fontId="10" fillId="0" borderId="1" xfId="0" applyNumberFormat="1" applyFont="1" applyBorder="1" applyAlignment="1" applyProtection="1">
      <alignment vertical="top"/>
    </xf>
    <xf numFmtId="49" fontId="10" fillId="0" borderId="2" xfId="0" applyNumberFormat="1" applyFont="1" applyBorder="1" applyAlignment="1" applyProtection="1">
      <alignment vertical="top"/>
    </xf>
    <xf numFmtId="49" fontId="53" fillId="0" borderId="2" xfId="0" applyNumberFormat="1" applyFont="1" applyBorder="1" applyAlignment="1" applyProtection="1">
      <alignment horizontal="right" vertical="center"/>
    </xf>
    <xf numFmtId="49" fontId="38" fillId="0" borderId="2" xfId="0" applyNumberFormat="1" applyFont="1" applyBorder="1" applyAlignment="1" applyProtection="1">
      <alignment horizontal="right" vertical="center" indent="1"/>
    </xf>
    <xf numFmtId="49" fontId="59" fillId="0" borderId="4" xfId="0" applyNumberFormat="1" applyFont="1" applyBorder="1" applyAlignment="1" applyProtection="1">
      <alignment vertical="top"/>
    </xf>
    <xf numFmtId="0" fontId="59" fillId="0" borderId="5" xfId="0" applyNumberFormat="1" applyFont="1" applyBorder="1" applyAlignment="1" applyProtection="1">
      <alignment vertical="top"/>
    </xf>
    <xf numFmtId="0" fontId="0" fillId="0" borderId="13" xfId="0" applyBorder="1" applyAlignment="1" applyProtection="1">
      <alignment horizontal="center"/>
    </xf>
    <xf numFmtId="49" fontId="2" fillId="0" borderId="15" xfId="0" applyNumberFormat="1" applyFont="1" applyBorder="1" applyProtection="1"/>
    <xf numFmtId="0" fontId="0" fillId="0" borderId="1" xfId="0" applyBorder="1" applyAlignment="1" applyProtection="1">
      <alignment horizontal="center"/>
    </xf>
    <xf numFmtId="49" fontId="33" fillId="0" borderId="1" xfId="0" applyNumberFormat="1" applyFont="1" applyBorder="1" applyAlignment="1" applyProtection="1">
      <alignment horizontal="left" indent="1"/>
    </xf>
    <xf numFmtId="49" fontId="9" fillId="0" borderId="2" xfId="0" applyNumberFormat="1" applyFont="1" applyBorder="1" applyAlignment="1" applyProtection="1">
      <alignment horizontal="left" indent="1"/>
    </xf>
    <xf numFmtId="49" fontId="16" fillId="0" borderId="9" xfId="0" applyNumberFormat="1" applyFont="1" applyBorder="1" applyAlignment="1" applyProtection="1">
      <alignment horizontal="left" indent="1"/>
    </xf>
    <xf numFmtId="49" fontId="10" fillId="0" borderId="0" xfId="0" applyNumberFormat="1" applyFont="1" applyBorder="1" applyAlignment="1" applyProtection="1">
      <alignment horizontal="left" indent="1"/>
    </xf>
    <xf numFmtId="49" fontId="12" fillId="0" borderId="9" xfId="0" applyNumberFormat="1" applyFont="1" applyBorder="1" applyAlignment="1" applyProtection="1">
      <alignment horizontal="center"/>
    </xf>
    <xf numFmtId="0" fontId="0" fillId="0" borderId="0" xfId="0" applyFont="1" applyBorder="1" applyProtection="1"/>
    <xf numFmtId="4" fontId="0" fillId="0" borderId="0" xfId="0" applyNumberFormat="1" applyBorder="1" applyProtection="1"/>
    <xf numFmtId="49" fontId="16" fillId="0" borderId="9" xfId="0" applyNumberFormat="1" applyFont="1" applyBorder="1" applyAlignment="1" applyProtection="1">
      <alignment horizontal="left" indent="2"/>
    </xf>
    <xf numFmtId="49" fontId="10" fillId="0" borderId="0" xfId="0" applyNumberFormat="1" applyFont="1" applyBorder="1" applyAlignment="1" applyProtection="1">
      <alignment horizontal="left" indent="2"/>
    </xf>
    <xf numFmtId="49" fontId="56" fillId="0" borderId="9" xfId="0" applyNumberFormat="1" applyFont="1" applyBorder="1" applyAlignment="1" applyProtection="1">
      <alignment horizontal="left" indent="2"/>
    </xf>
    <xf numFmtId="49" fontId="65" fillId="0" borderId="0" xfId="0" applyNumberFormat="1" applyFont="1" applyBorder="1" applyAlignment="1" applyProtection="1">
      <alignment horizontal="left" indent="2"/>
    </xf>
    <xf numFmtId="0" fontId="28" fillId="0" borderId="0" xfId="0" applyFont="1" applyBorder="1" applyAlignment="1" applyProtection="1"/>
    <xf numFmtId="49" fontId="56" fillId="0" borderId="4" xfId="0" applyNumberFormat="1" applyFont="1" applyBorder="1" applyAlignment="1" applyProtection="1">
      <alignment horizontal="left" indent="1"/>
    </xf>
    <xf numFmtId="49" fontId="65" fillId="0" borderId="5" xfId="0" applyNumberFormat="1" applyFont="1" applyBorder="1" applyAlignment="1" applyProtection="1">
      <alignment horizontal="left" indent="1"/>
    </xf>
    <xf numFmtId="0" fontId="0" fillId="0" borderId="5" xfId="0" applyFont="1" applyBorder="1" applyAlignment="1" applyProtection="1"/>
    <xf numFmtId="0" fontId="0" fillId="0" borderId="5" xfId="0" applyFont="1" applyBorder="1" applyProtection="1"/>
    <xf numFmtId="49" fontId="10" fillId="0" borderId="14" xfId="0" applyNumberFormat="1" applyFont="1" applyBorder="1" applyAlignment="1" applyProtection="1">
      <alignment horizontal="left" indent="1"/>
    </xf>
    <xf numFmtId="49" fontId="10" fillId="0" borderId="15" xfId="0" applyNumberFormat="1" applyFont="1" applyBorder="1" applyAlignment="1" applyProtection="1">
      <alignment horizontal="left" indent="1"/>
    </xf>
    <xf numFmtId="49" fontId="16" fillId="0" borderId="9" xfId="0" applyNumberFormat="1" applyFont="1" applyBorder="1" applyAlignment="1" applyProtection="1">
      <alignment horizontal="left" vertical="top" indent="1"/>
    </xf>
    <xf numFmtId="49" fontId="10" fillId="0" borderId="9" xfId="0" applyNumberFormat="1" applyFont="1" applyBorder="1" applyAlignment="1" applyProtection="1">
      <alignment horizontal="left" indent="1"/>
    </xf>
    <xf numFmtId="49" fontId="55" fillId="0" borderId="9" xfId="0" applyNumberFormat="1" applyFont="1" applyBorder="1" applyAlignment="1" applyProtection="1">
      <alignment horizontal="left" indent="1"/>
    </xf>
    <xf numFmtId="49" fontId="55" fillId="0" borderId="0" xfId="0" applyNumberFormat="1" applyFont="1" applyBorder="1" applyAlignment="1" applyProtection="1">
      <alignment horizontal="left" indent="1"/>
    </xf>
    <xf numFmtId="49" fontId="16" fillId="0" borderId="0" xfId="0" applyNumberFormat="1" applyFont="1" applyBorder="1" applyAlignment="1" applyProtection="1">
      <alignment horizontal="left" indent="1"/>
    </xf>
    <xf numFmtId="49" fontId="16" fillId="0" borderId="0" xfId="0" applyNumberFormat="1" applyFont="1" applyBorder="1" applyAlignment="1" applyProtection="1">
      <alignment horizontal="center" vertical="center"/>
    </xf>
    <xf numFmtId="0" fontId="11" fillId="0" borderId="9" xfId="0" applyFont="1" applyBorder="1" applyProtection="1"/>
    <xf numFmtId="0" fontId="11" fillId="0" borderId="9" xfId="0" applyFont="1" applyBorder="1" applyAlignment="1" applyProtection="1">
      <alignment horizontal="left" vertical="top" indent="5"/>
    </xf>
    <xf numFmtId="0" fontId="11" fillId="0" borderId="0" xfId="0" applyFont="1" applyBorder="1" applyAlignment="1" applyProtection="1">
      <alignment horizontal="left" vertical="top" indent="5"/>
    </xf>
    <xf numFmtId="0" fontId="30" fillId="0" borderId="0" xfId="0" applyFont="1" applyBorder="1" applyAlignment="1" applyProtection="1">
      <alignment vertical="top"/>
    </xf>
    <xf numFmtId="0" fontId="28" fillId="0" borderId="20" xfId="0" applyFont="1" applyBorder="1" applyAlignment="1" applyProtection="1"/>
    <xf numFmtId="0" fontId="0" fillId="0" borderId="32" xfId="0" applyBorder="1" applyProtection="1"/>
    <xf numFmtId="49" fontId="10" fillId="0" borderId="9" xfId="0" applyNumberFormat="1" applyFont="1" applyBorder="1" applyAlignment="1" applyProtection="1">
      <alignment horizontal="left" indent="2"/>
    </xf>
    <xf numFmtId="0" fontId="29" fillId="0" borderId="0" xfId="0" applyFont="1" applyBorder="1" applyAlignment="1" applyProtection="1"/>
    <xf numFmtId="49" fontId="13" fillId="0" borderId="4" xfId="0" applyNumberFormat="1" applyFont="1" applyBorder="1" applyAlignment="1" applyProtection="1">
      <alignment horizontal="left" indent="1"/>
    </xf>
    <xf numFmtId="49" fontId="13" fillId="0" borderId="5" xfId="0" applyNumberFormat="1" applyFont="1" applyBorder="1" applyAlignment="1" applyProtection="1">
      <alignment horizontal="left" indent="1"/>
    </xf>
    <xf numFmtId="0" fontId="29" fillId="0" borderId="5" xfId="0" applyFont="1" applyBorder="1" applyAlignment="1" applyProtection="1"/>
    <xf numFmtId="0" fontId="29" fillId="0" borderId="5" xfId="0" applyFont="1" applyBorder="1" applyProtection="1"/>
    <xf numFmtId="0" fontId="0" fillId="0" borderId="33" xfId="0" applyBorder="1" applyProtection="1"/>
    <xf numFmtId="49" fontId="54" fillId="0" borderId="1" xfId="0" applyNumberFormat="1" applyFont="1" applyBorder="1" applyAlignment="1" applyProtection="1">
      <alignment horizontal="left" indent="1"/>
    </xf>
    <xf numFmtId="49" fontId="54" fillId="0" borderId="2" xfId="0" applyNumberFormat="1" applyFont="1" applyBorder="1" applyAlignment="1" applyProtection="1">
      <alignment horizontal="left" indent="1"/>
    </xf>
    <xf numFmtId="0" fontId="0" fillId="0" borderId="6" xfId="0" applyBorder="1" applyAlignment="1" applyProtection="1">
      <alignment horizontal="center"/>
    </xf>
    <xf numFmtId="49" fontId="1" fillId="0" borderId="1" xfId="0" applyNumberFormat="1" applyFont="1" applyBorder="1" applyAlignment="1" applyProtection="1"/>
    <xf numFmtId="49" fontId="16" fillId="0" borderId="9" xfId="0" applyNumberFormat="1" applyFont="1" applyBorder="1" applyAlignment="1" applyProtection="1"/>
    <xf numFmtId="49" fontId="10" fillId="0" borderId="0" xfId="0" applyNumberFormat="1" applyFont="1" applyBorder="1" applyAlignment="1" applyProtection="1">
      <alignment vertical="center"/>
    </xf>
    <xf numFmtId="49" fontId="16" fillId="0" borderId="9" xfId="0" applyNumberFormat="1" applyFont="1" applyBorder="1" applyAlignment="1" applyProtection="1">
      <alignment vertical="top"/>
    </xf>
    <xf numFmtId="49" fontId="10" fillId="0" borderId="0" xfId="0" applyNumberFormat="1" applyFont="1" applyBorder="1" applyAlignment="1" applyProtection="1">
      <alignment vertical="top"/>
    </xf>
    <xf numFmtId="49" fontId="54" fillId="0" borderId="9" xfId="0" applyNumberFormat="1" applyFont="1" applyBorder="1" applyAlignment="1" applyProtection="1">
      <alignment horizontal="center"/>
    </xf>
    <xf numFmtId="49" fontId="14" fillId="0" borderId="9" xfId="0" applyNumberFormat="1" applyFont="1" applyBorder="1" applyAlignment="1" applyProtection="1"/>
    <xf numFmtId="49" fontId="49" fillId="0" borderId="0" xfId="0" applyNumberFormat="1" applyFont="1" applyBorder="1" applyAlignment="1" applyProtection="1">
      <alignment vertical="center"/>
    </xf>
    <xf numFmtId="49" fontId="10" fillId="0" borderId="9" xfId="0" applyNumberFormat="1" applyFont="1" applyBorder="1" applyAlignment="1" applyProtection="1">
      <alignment horizontal="left" indent="3"/>
    </xf>
    <xf numFmtId="49" fontId="1" fillId="0" borderId="0" xfId="0" applyNumberFormat="1" applyFont="1" applyBorder="1" applyAlignment="1" applyProtection="1"/>
    <xf numFmtId="0" fontId="64" fillId="0" borderId="0" xfId="0" applyFont="1" applyProtection="1"/>
    <xf numFmtId="49" fontId="49" fillId="0" borderId="0" xfId="0" applyNumberFormat="1" applyFont="1" applyBorder="1" applyAlignment="1" applyProtection="1">
      <alignment horizontal="left" vertical="center" indent="3"/>
    </xf>
    <xf numFmtId="49" fontId="52" fillId="0" borderId="0" xfId="0" applyNumberFormat="1" applyFont="1" applyBorder="1" applyAlignment="1" applyProtection="1">
      <alignment vertical="center"/>
    </xf>
    <xf numFmtId="49" fontId="10" fillId="0" borderId="0" xfId="0" applyNumberFormat="1" applyFont="1" applyBorder="1" applyAlignment="1" applyProtection="1">
      <alignment horizontal="left" indent="3"/>
    </xf>
    <xf numFmtId="49" fontId="49" fillId="0" borderId="9" xfId="0" applyNumberFormat="1" applyFont="1" applyBorder="1" applyAlignment="1" applyProtection="1">
      <alignment horizontal="left" indent="1"/>
    </xf>
    <xf numFmtId="0" fontId="0" fillId="0" borderId="9" xfId="0" applyBorder="1" applyAlignment="1" applyProtection="1"/>
    <xf numFmtId="49" fontId="66" fillId="0" borderId="0" xfId="0" applyNumberFormat="1" applyFont="1" applyBorder="1" applyAlignment="1" applyProtection="1">
      <alignment vertical="top"/>
    </xf>
    <xf numFmtId="49" fontId="57" fillId="0" borderId="0" xfId="0" applyNumberFormat="1" applyFont="1" applyBorder="1" applyAlignment="1" applyProtection="1">
      <alignment horizontal="right" vertical="center"/>
    </xf>
    <xf numFmtId="49" fontId="86" fillId="0" borderId="46" xfId="0" applyNumberFormat="1" applyFont="1" applyBorder="1" applyAlignment="1" applyProtection="1">
      <alignment horizontal="center"/>
    </xf>
    <xf numFmtId="49" fontId="67" fillId="0" borderId="0" xfId="0" applyNumberFormat="1" applyFont="1" applyBorder="1" applyAlignment="1" applyProtection="1"/>
    <xf numFmtId="49" fontId="16" fillId="0" borderId="0" xfId="0" applyNumberFormat="1" applyFont="1" applyBorder="1" applyAlignment="1" applyProtection="1"/>
    <xf numFmtId="0" fontId="41" fillId="0" borderId="0" xfId="0" applyFont="1" applyBorder="1" applyProtection="1"/>
    <xf numFmtId="0" fontId="30" fillId="0" borderId="0" xfId="0" applyFont="1" applyBorder="1" applyAlignment="1" applyProtection="1">
      <alignment horizontal="left" vertical="center" indent="5"/>
    </xf>
    <xf numFmtId="0" fontId="30" fillId="0" borderId="32" xfId="0" applyFont="1" applyBorder="1" applyAlignment="1" applyProtection="1">
      <alignment horizontal="left" vertical="center" indent="5"/>
    </xf>
    <xf numFmtId="49" fontId="1" fillId="0" borderId="5" xfId="0" applyNumberFormat="1" applyFont="1" applyBorder="1" applyProtection="1"/>
    <xf numFmtId="0" fontId="0" fillId="0" borderId="33" xfId="0" applyBorder="1" applyAlignment="1" applyProtection="1"/>
    <xf numFmtId="0" fontId="0" fillId="0" borderId="0" xfId="0" applyBorder="1" applyAlignment="1" applyProtection="1">
      <alignment horizontal="center"/>
    </xf>
    <xf numFmtId="49" fontId="10" fillId="0" borderId="1" xfId="0" applyNumberFormat="1" applyFont="1" applyBorder="1" applyAlignment="1" applyProtection="1">
      <alignment horizontal="left"/>
    </xf>
    <xf numFmtId="0" fontId="31" fillId="0" borderId="2" xfId="0" applyFont="1" applyBorder="1" applyAlignment="1" applyProtection="1"/>
    <xf numFmtId="49" fontId="10" fillId="0" borderId="9" xfId="0" applyNumberFormat="1" applyFont="1" applyBorder="1" applyAlignment="1" applyProtection="1">
      <alignment horizontal="left"/>
    </xf>
    <xf numFmtId="0" fontId="27" fillId="0" borderId="0" xfId="0" applyFont="1" applyBorder="1" applyAlignment="1" applyProtection="1"/>
    <xf numFmtId="0" fontId="27" fillId="0" borderId="0" xfId="0" applyFont="1" applyBorder="1" applyProtection="1"/>
    <xf numFmtId="0" fontId="31" fillId="0" borderId="0" xfId="0" applyFont="1" applyBorder="1" applyAlignment="1" applyProtection="1"/>
    <xf numFmtId="0" fontId="31" fillId="0" borderId="0" xfId="0" applyFont="1" applyBorder="1" applyProtection="1"/>
    <xf numFmtId="0" fontId="31" fillId="0" borderId="10" xfId="0" applyFont="1" applyBorder="1" applyProtection="1"/>
    <xf numFmtId="49" fontId="10" fillId="0" borderId="4" xfId="0" applyNumberFormat="1" applyFont="1" applyBorder="1" applyAlignment="1" applyProtection="1">
      <alignment horizontal="left"/>
    </xf>
    <xf numFmtId="0" fontId="27" fillId="0" borderId="5" xfId="0" applyFont="1" applyBorder="1" applyAlignment="1" applyProtection="1"/>
    <xf numFmtId="0" fontId="27" fillId="0" borderId="5" xfId="0" applyFont="1" applyBorder="1" applyProtection="1"/>
    <xf numFmtId="0" fontId="31" fillId="0" borderId="11" xfId="0" applyFont="1" applyBorder="1" applyProtection="1"/>
    <xf numFmtId="0" fontId="23" fillId="0" borderId="0" xfId="0" applyFont="1" applyProtection="1">
      <protection locked="0"/>
    </xf>
    <xf numFmtId="0" fontId="88" fillId="0" borderId="0" xfId="0" applyFont="1" applyProtection="1"/>
    <xf numFmtId="0" fontId="8" fillId="2" borderId="13" xfId="0" applyFont="1" applyFill="1" applyBorder="1" applyAlignment="1" applyProtection="1">
      <alignment horizontal="center"/>
      <protection locked="0"/>
    </xf>
    <xf numFmtId="0" fontId="0" fillId="2" borderId="13" xfId="0" applyFill="1" applyBorder="1" applyAlignment="1" applyProtection="1">
      <alignment horizontal="center" vertical="center"/>
      <protection locked="0"/>
    </xf>
    <xf numFmtId="0" fontId="91" fillId="0" borderId="49" xfId="6" applyFont="1" applyFill="1" applyBorder="1" applyAlignment="1">
      <alignment horizontal="left" vertical="top"/>
    </xf>
    <xf numFmtId="0" fontId="93" fillId="0" borderId="49" xfId="6" applyFont="1" applyFill="1" applyBorder="1" applyAlignment="1">
      <alignment horizontal="left" vertical="top"/>
    </xf>
    <xf numFmtId="0" fontId="92" fillId="0" borderId="0" xfId="6" applyFont="1" applyFill="1" applyBorder="1" applyAlignment="1">
      <alignment horizontal="left" vertical="top"/>
    </xf>
    <xf numFmtId="0" fontId="91" fillId="0" borderId="0" xfId="6" applyFont="1" applyFill="1" applyBorder="1" applyAlignment="1">
      <alignment horizontal="left" vertical="center" wrapText="1"/>
    </xf>
    <xf numFmtId="0" fontId="93" fillId="0" borderId="51" xfId="6" applyFont="1" applyFill="1" applyBorder="1" applyAlignment="1">
      <alignment horizontal="center" vertical="center"/>
    </xf>
    <xf numFmtId="0" fontId="91" fillId="0" borderId="6" xfId="6" applyFont="1" applyFill="1" applyBorder="1" applyAlignment="1">
      <alignment horizontal="left" vertical="center" wrapText="1"/>
    </xf>
    <xf numFmtId="0" fontId="91" fillId="0" borderId="6" xfId="6" applyFont="1" applyFill="1" applyBorder="1" applyAlignment="1">
      <alignment horizontal="center" vertical="center" wrapText="1"/>
    </xf>
    <xf numFmtId="0" fontId="93" fillId="0" borderId="0" xfId="6" applyFont="1" applyFill="1" applyBorder="1" applyAlignment="1">
      <alignment horizontal="center" vertical="center"/>
    </xf>
    <xf numFmtId="0" fontId="92" fillId="0" borderId="0" xfId="6" applyFont="1" applyFill="1" applyBorder="1" applyAlignment="1">
      <alignment horizontal="center" vertical="top" wrapText="1"/>
    </xf>
    <xf numFmtId="0" fontId="92" fillId="0" borderId="49" xfId="6" applyFont="1" applyFill="1" applyBorder="1" applyAlignment="1">
      <alignment horizontal="center" vertical="top" wrapText="1"/>
    </xf>
    <xf numFmtId="0" fontId="92" fillId="0" borderId="0" xfId="6" applyFont="1" applyFill="1" applyBorder="1" applyAlignment="1">
      <alignment horizontal="left" vertical="top" wrapText="1"/>
    </xf>
    <xf numFmtId="8" fontId="92" fillId="0" borderId="68" xfId="6" applyNumberFormat="1" applyFont="1" applyFill="1" applyBorder="1" applyAlignment="1">
      <alignment horizontal="left" vertical="center" wrapText="1"/>
    </xf>
    <xf numFmtId="49" fontId="22" fillId="0" borderId="0" xfId="0" applyNumberFormat="1" applyFont="1" applyFill="1" applyBorder="1" applyAlignment="1" applyProtection="1">
      <alignment horizontal="center" vertical="center"/>
    </xf>
    <xf numFmtId="0" fontId="0" fillId="0" borderId="0" xfId="0" applyFont="1" applyAlignment="1" applyProtection="1">
      <alignment horizontal="left"/>
    </xf>
    <xf numFmtId="0" fontId="25" fillId="3" borderId="35" xfId="0" applyNumberFormat="1" applyFont="1" applyFill="1" applyBorder="1" applyAlignment="1" applyProtection="1">
      <alignment horizontal="left"/>
      <protection locked="0"/>
    </xf>
    <xf numFmtId="0" fontId="25" fillId="3" borderId="20" xfId="0" applyNumberFormat="1" applyFont="1" applyFill="1" applyBorder="1" applyAlignment="1" applyProtection="1">
      <alignment horizontal="left"/>
      <protection locked="0"/>
    </xf>
    <xf numFmtId="0" fontId="25" fillId="3" borderId="34" xfId="0" applyNumberFormat="1" applyFont="1" applyFill="1" applyBorder="1" applyAlignment="1" applyProtection="1">
      <alignment horizontal="left"/>
      <protection locked="0"/>
    </xf>
    <xf numFmtId="0" fontId="25" fillId="0" borderId="2" xfId="0" applyFont="1" applyBorder="1" applyAlignment="1" applyProtection="1">
      <alignment horizontal="right"/>
    </xf>
    <xf numFmtId="0" fontId="25" fillId="0" borderId="3" xfId="0" applyFont="1" applyBorder="1" applyAlignment="1" applyProtection="1">
      <alignment horizontal="right"/>
    </xf>
    <xf numFmtId="49" fontId="21" fillId="0" borderId="6" xfId="0" applyNumberFormat="1" applyFont="1" applyBorder="1" applyAlignment="1" applyProtection="1">
      <alignment horizontal="center"/>
    </xf>
    <xf numFmtId="49" fontId="21" fillId="0" borderId="7" xfId="0" applyNumberFormat="1" applyFont="1" applyBorder="1" applyAlignment="1" applyProtection="1">
      <alignment horizontal="center"/>
    </xf>
    <xf numFmtId="49" fontId="6" fillId="0" borderId="6" xfId="0" applyNumberFormat="1" applyFont="1" applyBorder="1" applyAlignment="1" applyProtection="1">
      <alignment horizontal="center"/>
    </xf>
    <xf numFmtId="49" fontId="6" fillId="0" borderId="8" xfId="0" applyNumberFormat="1" applyFont="1" applyBorder="1" applyAlignment="1" applyProtection="1">
      <alignment horizontal="center"/>
    </xf>
    <xf numFmtId="49" fontId="6" fillId="0" borderId="7" xfId="0" applyNumberFormat="1" applyFont="1" applyBorder="1" applyAlignment="1" applyProtection="1">
      <alignment horizontal="center"/>
    </xf>
    <xf numFmtId="49" fontId="6" fillId="3" borderId="14" xfId="0" applyNumberFormat="1" applyFont="1" applyFill="1" applyBorder="1" applyAlignment="1" applyProtection="1">
      <alignment horizontal="left"/>
      <protection locked="0"/>
    </xf>
    <xf numFmtId="49" fontId="6" fillId="3" borderId="15" xfId="0" applyNumberFormat="1" applyFont="1" applyFill="1" applyBorder="1" applyAlignment="1" applyProtection="1">
      <alignment horizontal="left"/>
      <protection locked="0"/>
    </xf>
    <xf numFmtId="49" fontId="6" fillId="3" borderId="12" xfId="0" applyNumberFormat="1" applyFont="1" applyFill="1" applyBorder="1" applyAlignment="1" applyProtection="1">
      <alignment horizontal="left"/>
      <protection locked="0"/>
    </xf>
    <xf numFmtId="0" fontId="8" fillId="0" borderId="2"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3" borderId="14" xfId="0" applyFont="1" applyFill="1" applyBorder="1" applyAlignment="1" applyProtection="1">
      <alignment horizontal="left" vertical="top" wrapText="1"/>
      <protection locked="0"/>
    </xf>
    <xf numFmtId="0" fontId="8" fillId="3" borderId="12" xfId="0" applyFont="1" applyFill="1" applyBorder="1" applyAlignment="1" applyProtection="1">
      <alignment horizontal="left" vertical="top" wrapText="1"/>
      <protection locked="0"/>
    </xf>
    <xf numFmtId="49" fontId="7" fillId="0" borderId="0" xfId="0" applyNumberFormat="1" applyFont="1" applyAlignment="1" applyProtection="1">
      <alignment horizontal="left" vertical="center" wrapText="1"/>
    </xf>
    <xf numFmtId="49" fontId="17" fillId="0" borderId="0" xfId="0" applyNumberFormat="1" applyFont="1" applyAlignment="1" applyProtection="1">
      <alignment horizontal="left" vertical="top" wrapText="1"/>
    </xf>
    <xf numFmtId="49" fontId="10" fillId="0" borderId="1" xfId="0" applyNumberFormat="1" applyFont="1" applyBorder="1" applyAlignment="1" applyProtection="1">
      <alignment horizontal="center"/>
    </xf>
    <xf numFmtId="49" fontId="10" fillId="0" borderId="3" xfId="0" applyNumberFormat="1" applyFont="1" applyBorder="1" applyAlignment="1" applyProtection="1">
      <alignment horizontal="center"/>
    </xf>
    <xf numFmtId="1" fontId="22" fillId="0" borderId="3" xfId="0" applyNumberFormat="1" applyFont="1" applyBorder="1" applyAlignment="1" applyProtection="1">
      <alignment horizontal="center" vertical="center"/>
    </xf>
    <xf numFmtId="1" fontId="22" fillId="0" borderId="10" xfId="0" applyNumberFormat="1" applyFont="1" applyBorder="1" applyAlignment="1" applyProtection="1">
      <alignment horizontal="center" vertical="center"/>
    </xf>
    <xf numFmtId="1" fontId="22" fillId="0" borderId="11" xfId="0" applyNumberFormat="1" applyFont="1" applyBorder="1" applyAlignment="1" applyProtection="1">
      <alignment horizontal="center" vertical="center"/>
    </xf>
    <xf numFmtId="49" fontId="39" fillId="0" borderId="0" xfId="0" applyNumberFormat="1" applyFont="1" applyAlignment="1" applyProtection="1">
      <alignment horizontal="left"/>
    </xf>
    <xf numFmtId="49" fontId="75" fillId="0" borderId="0" xfId="5" applyNumberFormat="1" applyAlignment="1" applyProtection="1">
      <alignment horizontal="left" vertical="center" wrapText="1"/>
    </xf>
    <xf numFmtId="49" fontId="10" fillId="0" borderId="14" xfId="0" applyNumberFormat="1" applyFont="1" applyBorder="1" applyAlignment="1" applyProtection="1">
      <alignment horizontal="center" vertical="center"/>
    </xf>
    <xf numFmtId="49" fontId="10" fillId="0" borderId="15" xfId="0" applyNumberFormat="1" applyFont="1" applyBorder="1" applyAlignment="1" applyProtection="1">
      <alignment horizontal="center" vertical="center"/>
    </xf>
    <xf numFmtId="49" fontId="10" fillId="0" borderId="12" xfId="0" applyNumberFormat="1" applyFont="1" applyBorder="1" applyAlignment="1" applyProtection="1">
      <alignment horizontal="center" vertical="center"/>
    </xf>
    <xf numFmtId="49" fontId="10" fillId="0" borderId="14" xfId="0" applyNumberFormat="1" applyFont="1" applyBorder="1" applyAlignment="1" applyProtection="1">
      <alignment horizontal="center"/>
    </xf>
    <xf numFmtId="49" fontId="10" fillId="0" borderId="12" xfId="0" applyNumberFormat="1" applyFont="1" applyBorder="1" applyAlignment="1" applyProtection="1">
      <alignment horizontal="center"/>
    </xf>
    <xf numFmtId="0" fontId="41" fillId="0" borderId="1" xfId="0" applyFont="1" applyBorder="1" applyAlignment="1" applyProtection="1">
      <alignment horizontal="left" vertical="center"/>
      <protection locked="0"/>
    </xf>
    <xf numFmtId="0" fontId="41" fillId="0" borderId="3" xfId="0" applyFont="1" applyBorder="1" applyAlignment="1" applyProtection="1">
      <alignment horizontal="left" vertical="center"/>
      <protection locked="0"/>
    </xf>
    <xf numFmtId="0" fontId="41" fillId="0" borderId="9" xfId="0" applyFont="1" applyBorder="1" applyAlignment="1" applyProtection="1">
      <alignment horizontal="left" vertical="center"/>
      <protection locked="0"/>
    </xf>
    <xf numFmtId="0" fontId="41" fillId="0" borderId="10" xfId="0" applyFont="1" applyBorder="1" applyAlignment="1" applyProtection="1">
      <alignment horizontal="left" vertical="center"/>
      <protection locked="0"/>
    </xf>
    <xf numFmtId="0" fontId="41" fillId="0" borderId="4" xfId="0" applyFont="1" applyBorder="1" applyAlignment="1" applyProtection="1">
      <alignment horizontal="left" vertical="center"/>
      <protection locked="0"/>
    </xf>
    <xf numFmtId="0" fontId="41" fillId="0" borderId="11" xfId="0" applyFont="1" applyBorder="1" applyAlignment="1" applyProtection="1">
      <alignment horizontal="left" vertical="center"/>
      <protection locked="0"/>
    </xf>
    <xf numFmtId="0" fontId="68" fillId="0" borderId="0" xfId="0" applyFont="1" applyAlignment="1" applyProtection="1">
      <alignment horizontal="left"/>
    </xf>
    <xf numFmtId="0" fontId="68" fillId="0" borderId="10" xfId="0" applyFont="1" applyBorder="1" applyAlignment="1" applyProtection="1">
      <alignment horizontal="left"/>
    </xf>
    <xf numFmtId="0" fontId="25" fillId="3" borderId="4" xfId="0" applyNumberFormat="1" applyFont="1" applyFill="1" applyBorder="1" applyAlignment="1" applyProtection="1">
      <alignment horizontal="left"/>
      <protection locked="0"/>
    </xf>
    <xf numFmtId="0" fontId="25" fillId="3" borderId="5" xfId="0" applyNumberFormat="1" applyFont="1" applyFill="1" applyBorder="1" applyAlignment="1" applyProtection="1">
      <alignment horizontal="left"/>
      <protection locked="0"/>
    </xf>
    <xf numFmtId="0" fontId="25" fillId="3" borderId="11" xfId="0" applyNumberFormat="1" applyFont="1" applyFill="1" applyBorder="1" applyAlignment="1" applyProtection="1">
      <alignment horizontal="left"/>
      <protection locked="0"/>
    </xf>
    <xf numFmtId="0" fontId="0" fillId="0" borderId="1"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11" xfId="0" applyBorder="1" applyAlignment="1" applyProtection="1">
      <alignment horizontal="left" vertical="top" wrapText="1"/>
    </xf>
    <xf numFmtId="49" fontId="9" fillId="0" borderId="1" xfId="0" applyNumberFormat="1" applyFont="1" applyBorder="1" applyAlignment="1" applyProtection="1">
      <alignment horizontal="center" vertical="center"/>
    </xf>
    <xf numFmtId="49" fontId="9" fillId="0" borderId="9" xfId="0" applyNumberFormat="1" applyFont="1" applyBorder="1" applyAlignment="1" applyProtection="1">
      <alignment horizontal="center" vertical="center"/>
    </xf>
    <xf numFmtId="49" fontId="21" fillId="0" borderId="1" xfId="0" applyNumberFormat="1" applyFont="1" applyBorder="1" applyAlignment="1" applyProtection="1">
      <alignment horizontal="center"/>
    </xf>
    <xf numFmtId="49" fontId="21" fillId="0" borderId="9" xfId="0" applyNumberFormat="1" applyFont="1" applyBorder="1" applyAlignment="1" applyProtection="1">
      <alignment horizontal="center"/>
    </xf>
    <xf numFmtId="0" fontId="25" fillId="3" borderId="4" xfId="0" applyFont="1" applyFill="1" applyBorder="1" applyAlignment="1" applyProtection="1">
      <alignment horizontal="left"/>
      <protection locked="0"/>
    </xf>
    <xf numFmtId="0" fontId="25" fillId="3" borderId="11" xfId="0" applyFont="1" applyFill="1" applyBorder="1" applyAlignment="1" applyProtection="1">
      <alignment horizontal="left"/>
      <protection locked="0"/>
    </xf>
    <xf numFmtId="37" fontId="37" fillId="3" borderId="35" xfId="1" applyNumberFormat="1" applyFont="1" applyFill="1" applyBorder="1" applyAlignment="1" applyProtection="1">
      <protection locked="0"/>
    </xf>
    <xf numFmtId="37" fontId="37" fillId="3" borderId="20" xfId="1" applyNumberFormat="1" applyFont="1" applyFill="1" applyBorder="1" applyAlignment="1" applyProtection="1">
      <protection locked="0"/>
    </xf>
    <xf numFmtId="37" fontId="37" fillId="3" borderId="34" xfId="1" applyNumberFormat="1" applyFont="1" applyFill="1" applyBorder="1" applyAlignment="1" applyProtection="1">
      <protection locked="0"/>
    </xf>
    <xf numFmtId="0" fontId="25" fillId="3" borderId="36" xfId="0" applyFont="1" applyFill="1" applyBorder="1" applyAlignment="1" applyProtection="1">
      <alignment horizontal="left"/>
      <protection locked="0"/>
    </xf>
    <xf numFmtId="0" fontId="25" fillId="3" borderId="21" xfId="0" applyFont="1" applyFill="1" applyBorder="1" applyAlignment="1" applyProtection="1">
      <alignment horizontal="left"/>
      <protection locked="0"/>
    </xf>
    <xf numFmtId="0" fontId="25" fillId="3" borderId="37" xfId="0" applyFont="1" applyFill="1" applyBorder="1" applyAlignment="1" applyProtection="1">
      <alignment horizontal="left"/>
      <protection locked="0"/>
    </xf>
    <xf numFmtId="0" fontId="25" fillId="3" borderId="35" xfId="0" applyFont="1" applyFill="1" applyBorder="1" applyAlignment="1" applyProtection="1">
      <alignment horizontal="left"/>
      <protection locked="0"/>
    </xf>
    <xf numFmtId="0" fontId="25" fillId="3" borderId="34" xfId="0" applyFont="1" applyFill="1" applyBorder="1" applyAlignment="1" applyProtection="1">
      <alignment horizontal="left"/>
      <protection locked="0"/>
    </xf>
    <xf numFmtId="0" fontId="0" fillId="3" borderId="1" xfId="0" applyFill="1" applyBorder="1" applyAlignment="1" applyProtection="1">
      <alignment horizontal="center"/>
      <protection locked="0"/>
    </xf>
    <xf numFmtId="0" fontId="0" fillId="3" borderId="3" xfId="0" applyFill="1" applyBorder="1" applyAlignment="1" applyProtection="1">
      <alignment horizontal="center"/>
      <protection locked="0"/>
    </xf>
    <xf numFmtId="49" fontId="16" fillId="0" borderId="14" xfId="0" applyNumberFormat="1" applyFont="1" applyBorder="1" applyAlignment="1" applyProtection="1">
      <alignment horizontal="center"/>
    </xf>
    <xf numFmtId="49" fontId="16" fillId="0" borderId="15" xfId="0" applyNumberFormat="1" applyFont="1" applyBorder="1" applyAlignment="1" applyProtection="1">
      <alignment horizontal="center"/>
    </xf>
    <xf numFmtId="49" fontId="16" fillId="0" borderId="12" xfId="0" applyNumberFormat="1" applyFont="1" applyBorder="1" applyAlignment="1" applyProtection="1">
      <alignment horizontal="center"/>
    </xf>
    <xf numFmtId="0" fontId="25" fillId="3" borderId="9" xfId="0" applyFont="1" applyFill="1" applyBorder="1" applyAlignment="1" applyProtection="1">
      <alignment horizontal="left"/>
      <protection locked="0"/>
    </xf>
    <xf numFmtId="0" fontId="25" fillId="3" borderId="0" xfId="0" applyFont="1" applyFill="1" applyBorder="1" applyAlignment="1" applyProtection="1">
      <alignment horizontal="left"/>
      <protection locked="0"/>
    </xf>
    <xf numFmtId="0" fontId="25" fillId="3" borderId="10" xfId="0" applyFont="1" applyFill="1" applyBorder="1" applyAlignment="1" applyProtection="1">
      <alignment horizontal="left"/>
      <protection locked="0"/>
    </xf>
    <xf numFmtId="49" fontId="1" fillId="0" borderId="5" xfId="0" applyNumberFormat="1" applyFont="1" applyBorder="1" applyAlignment="1" applyProtection="1">
      <alignment horizontal="right"/>
    </xf>
    <xf numFmtId="49" fontId="1" fillId="0" borderId="11" xfId="0" applyNumberFormat="1" applyFont="1" applyBorder="1" applyAlignment="1" applyProtection="1">
      <alignment horizontal="right"/>
    </xf>
    <xf numFmtId="49" fontId="9" fillId="0" borderId="6" xfId="0" applyNumberFormat="1" applyFont="1" applyBorder="1" applyAlignment="1" applyProtection="1">
      <alignment horizontal="center" vertical="center"/>
    </xf>
    <xf numFmtId="49" fontId="9" fillId="0" borderId="8" xfId="0" applyNumberFormat="1" applyFont="1" applyBorder="1" applyAlignment="1" applyProtection="1">
      <alignment horizontal="center" vertical="center"/>
    </xf>
    <xf numFmtId="0" fontId="25" fillId="3" borderId="20" xfId="0" applyFont="1" applyFill="1" applyBorder="1" applyAlignment="1" applyProtection="1">
      <alignment horizontal="left"/>
      <protection locked="0"/>
    </xf>
    <xf numFmtId="0" fontId="24" fillId="0" borderId="5" xfId="0" applyNumberFormat="1" applyFont="1" applyBorder="1" applyAlignment="1" applyProtection="1">
      <alignment horizontal="right" vertical="top"/>
    </xf>
    <xf numFmtId="0" fontId="24" fillId="0" borderId="11" xfId="0" applyNumberFormat="1" applyFont="1" applyBorder="1" applyAlignment="1" applyProtection="1">
      <alignment horizontal="right" vertical="top"/>
    </xf>
    <xf numFmtId="49" fontId="10" fillId="0" borderId="4" xfId="0" applyNumberFormat="1" applyFont="1" applyBorder="1" applyAlignment="1" applyProtection="1">
      <alignment horizontal="center"/>
    </xf>
    <xf numFmtId="49" fontId="10" fillId="0" borderId="11" xfId="0" applyNumberFormat="1" applyFont="1" applyBorder="1" applyAlignment="1" applyProtection="1">
      <alignment horizontal="center"/>
    </xf>
    <xf numFmtId="49" fontId="7" fillId="0" borderId="1" xfId="0" applyNumberFormat="1" applyFont="1" applyBorder="1" applyAlignment="1" applyProtection="1">
      <alignment horizontal="center"/>
    </xf>
    <xf numFmtId="49" fontId="7" fillId="0" borderId="2" xfId="0" applyNumberFormat="1" applyFont="1" applyBorder="1" applyAlignment="1" applyProtection="1">
      <alignment horizontal="center"/>
    </xf>
    <xf numFmtId="49" fontId="7" fillId="0" borderId="3" xfId="0" applyNumberFormat="1" applyFont="1" applyBorder="1" applyAlignment="1" applyProtection="1">
      <alignment horizontal="center"/>
    </xf>
    <xf numFmtId="49" fontId="10" fillId="0" borderId="6" xfId="0" applyNumberFormat="1" applyFont="1" applyBorder="1" applyAlignment="1" applyProtection="1">
      <alignment horizontal="center"/>
    </xf>
    <xf numFmtId="49" fontId="10" fillId="0" borderId="8" xfId="0" applyNumberFormat="1" applyFont="1" applyBorder="1" applyAlignment="1" applyProtection="1">
      <alignment horizontal="center"/>
    </xf>
    <xf numFmtId="49" fontId="10" fillId="0" borderId="2" xfId="0" applyNumberFormat="1" applyFont="1" applyBorder="1" applyAlignment="1" applyProtection="1">
      <alignment horizontal="center"/>
    </xf>
    <xf numFmtId="49" fontId="10" fillId="0" borderId="5" xfId="0" applyNumberFormat="1" applyFont="1" applyBorder="1" applyAlignment="1" applyProtection="1">
      <alignment horizontal="center"/>
    </xf>
    <xf numFmtId="49" fontId="7" fillId="0" borderId="4" xfId="0" applyNumberFormat="1" applyFont="1" applyBorder="1" applyAlignment="1" applyProtection="1">
      <alignment horizontal="center"/>
    </xf>
    <xf numFmtId="49" fontId="7" fillId="0" borderId="5" xfId="0" applyNumberFormat="1" applyFont="1" applyBorder="1" applyAlignment="1" applyProtection="1">
      <alignment horizontal="center"/>
    </xf>
    <xf numFmtId="49" fontId="7" fillId="0" borderId="11" xfId="0" applyNumberFormat="1" applyFont="1" applyBorder="1" applyAlignment="1" applyProtection="1">
      <alignment horizontal="center"/>
    </xf>
    <xf numFmtId="0" fontId="0" fillId="3" borderId="2" xfId="0" applyFill="1" applyBorder="1" applyAlignment="1" applyProtection="1">
      <alignment horizontal="center"/>
      <protection locked="0"/>
    </xf>
    <xf numFmtId="49" fontId="9" fillId="0" borderId="6"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vertical="top"/>
    </xf>
    <xf numFmtId="49" fontId="30" fillId="0" borderId="5" xfId="0" applyNumberFormat="1" applyFont="1" applyBorder="1" applyAlignment="1" applyProtection="1">
      <alignment horizontal="center" vertical="top"/>
    </xf>
    <xf numFmtId="49" fontId="30" fillId="0" borderId="11" xfId="0" applyNumberFormat="1" applyFont="1" applyBorder="1" applyAlignment="1" applyProtection="1">
      <alignment horizontal="center" vertical="top"/>
    </xf>
    <xf numFmtId="0" fontId="36" fillId="0" borderId="6" xfId="0" applyFont="1" applyBorder="1" applyAlignment="1" applyProtection="1">
      <alignment horizontal="center" vertical="center"/>
    </xf>
    <xf numFmtId="0" fontId="36" fillId="0" borderId="7" xfId="0" applyFont="1" applyBorder="1" applyAlignment="1" applyProtection="1">
      <alignment horizontal="center" vertical="center"/>
    </xf>
    <xf numFmtId="49" fontId="34" fillId="0" borderId="1" xfId="0" applyNumberFormat="1" applyFont="1" applyBorder="1" applyAlignment="1" applyProtection="1">
      <alignment horizontal="left"/>
    </xf>
    <xf numFmtId="49" fontId="34" fillId="0" borderId="2" xfId="0" applyNumberFormat="1" applyFont="1" applyBorder="1" applyAlignment="1" applyProtection="1">
      <alignment horizontal="left"/>
    </xf>
    <xf numFmtId="49" fontId="34" fillId="0" borderId="3" xfId="0" applyNumberFormat="1" applyFont="1" applyBorder="1" applyAlignment="1" applyProtection="1">
      <alignment horizontal="left"/>
    </xf>
    <xf numFmtId="0" fontId="28" fillId="0" borderId="9" xfId="0" applyFont="1" applyBorder="1" applyAlignment="1" applyProtection="1">
      <alignment horizontal="left"/>
    </xf>
    <xf numFmtId="0" fontId="28" fillId="0" borderId="0" xfId="0" applyFont="1" applyBorder="1" applyAlignment="1" applyProtection="1">
      <alignment horizontal="left"/>
    </xf>
    <xf numFmtId="0" fontId="28" fillId="0" borderId="10" xfId="0" applyFont="1" applyBorder="1" applyAlignment="1" applyProtection="1">
      <alignment horizontal="left"/>
    </xf>
    <xf numFmtId="0" fontId="10" fillId="0" borderId="9" xfId="0" applyFont="1" applyBorder="1" applyAlignment="1" applyProtection="1">
      <alignment horizontal="left"/>
    </xf>
    <xf numFmtId="0" fontId="28" fillId="0" borderId="9" xfId="0" applyFont="1" applyBorder="1" applyAlignment="1" applyProtection="1">
      <alignment horizontal="center"/>
    </xf>
    <xf numFmtId="0" fontId="28" fillId="0" borderId="0" xfId="0" applyFont="1" applyBorder="1" applyAlignment="1" applyProtection="1">
      <alignment horizontal="center"/>
    </xf>
    <xf numFmtId="0" fontId="28" fillId="0" borderId="10" xfId="0" applyFont="1" applyBorder="1" applyAlignment="1" applyProtection="1">
      <alignment horizontal="center"/>
    </xf>
    <xf numFmtId="0" fontId="28" fillId="0" borderId="9" xfId="0" applyFont="1" applyFill="1" applyBorder="1" applyAlignment="1" applyProtection="1">
      <alignment horizontal="left"/>
    </xf>
    <xf numFmtId="0" fontId="28" fillId="0" borderId="0" xfId="0" applyFont="1" applyFill="1" applyBorder="1" applyAlignment="1" applyProtection="1">
      <alignment horizontal="left"/>
    </xf>
    <xf numFmtId="0" fontId="28" fillId="0" borderId="10" xfId="0" applyFont="1" applyFill="1" applyBorder="1" applyAlignment="1" applyProtection="1">
      <alignment horizontal="left"/>
    </xf>
    <xf numFmtId="0" fontId="31" fillId="0" borderId="9" xfId="0" applyFont="1" applyBorder="1" applyAlignment="1" applyProtection="1">
      <alignment horizontal="center"/>
    </xf>
    <xf numFmtId="0" fontId="31" fillId="0" borderId="0" xfId="0" applyFont="1" applyBorder="1" applyAlignment="1" applyProtection="1">
      <alignment horizontal="center"/>
    </xf>
    <xf numFmtId="0" fontId="31" fillId="0" borderId="10" xfId="0" applyFont="1" applyBorder="1" applyAlignment="1" applyProtection="1">
      <alignment horizontal="center"/>
    </xf>
    <xf numFmtId="0" fontId="31" fillId="0" borderId="4" xfId="0" applyFont="1" applyBorder="1" applyAlignment="1" applyProtection="1">
      <alignment horizontal="center"/>
    </xf>
    <xf numFmtId="0" fontId="31" fillId="0" borderId="5" xfId="0" applyFont="1" applyBorder="1" applyAlignment="1" applyProtection="1">
      <alignment horizontal="center"/>
    </xf>
    <xf numFmtId="0" fontId="31" fillId="0" borderId="11" xfId="0" applyFont="1" applyBorder="1" applyAlignment="1" applyProtection="1">
      <alignment horizontal="center"/>
    </xf>
    <xf numFmtId="0" fontId="20" fillId="0" borderId="7" xfId="0" applyFont="1" applyBorder="1" applyAlignment="1" applyProtection="1">
      <alignment horizontal="center" vertical="center" wrapText="1"/>
    </xf>
    <xf numFmtId="49" fontId="51" fillId="0" borderId="9" xfId="0" applyNumberFormat="1" applyFont="1" applyBorder="1" applyAlignment="1" applyProtection="1"/>
    <xf numFmtId="49" fontId="51" fillId="0" borderId="0" xfId="0" applyNumberFormat="1" applyFont="1" applyBorder="1" applyAlignment="1" applyProtection="1"/>
    <xf numFmtId="49" fontId="51" fillId="0" borderId="10" xfId="0" applyNumberFormat="1" applyFont="1" applyBorder="1" applyAlignment="1" applyProtection="1"/>
    <xf numFmtId="0" fontId="30" fillId="0" borderId="1" xfId="0" applyFont="1" applyBorder="1" applyAlignment="1" applyProtection="1">
      <alignment horizontal="center" wrapText="1"/>
      <protection locked="0"/>
    </xf>
    <xf numFmtId="0" fontId="30" fillId="0" borderId="4" xfId="0" applyFont="1" applyBorder="1" applyAlignment="1" applyProtection="1">
      <alignment horizontal="center" wrapText="1"/>
      <protection locked="0"/>
    </xf>
    <xf numFmtId="0" fontId="30" fillId="0" borderId="1" xfId="0" applyFont="1" applyBorder="1" applyAlignment="1" applyProtection="1">
      <alignment horizontal="center"/>
      <protection locked="0"/>
    </xf>
    <xf numFmtId="0" fontId="30" fillId="0" borderId="2" xfId="0" applyFont="1" applyBorder="1" applyAlignment="1" applyProtection="1">
      <alignment horizontal="center"/>
      <protection locked="0"/>
    </xf>
    <xf numFmtId="0" fontId="30" fillId="0" borderId="3" xfId="0" applyFont="1" applyBorder="1" applyAlignment="1" applyProtection="1">
      <alignment horizontal="center"/>
      <protection locked="0"/>
    </xf>
    <xf numFmtId="49" fontId="20" fillId="0" borderId="1" xfId="0" applyNumberFormat="1" applyFont="1" applyBorder="1" applyAlignment="1" applyProtection="1">
      <alignment horizontal="center" vertical="center"/>
      <protection locked="0"/>
    </xf>
    <xf numFmtId="49" fontId="20" fillId="0" borderId="4" xfId="0" applyNumberFormat="1" applyFont="1" applyBorder="1" applyAlignment="1" applyProtection="1">
      <alignment horizontal="center" vertical="center"/>
      <protection locked="0"/>
    </xf>
    <xf numFmtId="0" fontId="20" fillId="0" borderId="7" xfId="0" applyFont="1" applyBorder="1" applyAlignment="1" applyProtection="1">
      <alignment horizontal="center" vertical="top" wrapText="1"/>
      <protection locked="0"/>
    </xf>
    <xf numFmtId="49" fontId="30" fillId="0" borderId="14" xfId="0" applyNumberFormat="1" applyFont="1" applyBorder="1" applyAlignment="1" applyProtection="1">
      <alignment horizontal="center" vertical="top"/>
    </xf>
    <xf numFmtId="49" fontId="30" fillId="0" borderId="15" xfId="0" applyNumberFormat="1" applyFont="1" applyBorder="1" applyAlignment="1" applyProtection="1">
      <alignment horizontal="center" vertical="top"/>
    </xf>
    <xf numFmtId="49" fontId="30" fillId="0" borderId="12" xfId="0" applyNumberFormat="1" applyFont="1" applyBorder="1" applyAlignment="1" applyProtection="1">
      <alignment horizontal="center" vertical="top"/>
    </xf>
    <xf numFmtId="49" fontId="37" fillId="0" borderId="1" xfId="0" applyNumberFormat="1" applyFont="1" applyBorder="1" applyAlignment="1" applyProtection="1">
      <alignment horizontal="left"/>
    </xf>
    <xf numFmtId="49" fontId="37" fillId="0" borderId="2" xfId="0" applyNumberFormat="1" applyFont="1" applyBorder="1" applyAlignment="1" applyProtection="1">
      <alignment horizontal="left"/>
    </xf>
    <xf numFmtId="49" fontId="37" fillId="0" borderId="3" xfId="0" applyNumberFormat="1" applyFont="1" applyBorder="1" applyAlignment="1" applyProtection="1">
      <alignment horizontal="left"/>
    </xf>
    <xf numFmtId="0" fontId="36" fillId="0" borderId="7" xfId="0" applyFont="1" applyBorder="1" applyAlignment="1" applyProtection="1">
      <alignment horizontal="center" vertical="center"/>
      <protection locked="0"/>
    </xf>
    <xf numFmtId="0" fontId="10" fillId="0" borderId="9" xfId="0" applyFont="1" applyBorder="1" applyAlignment="1" applyProtection="1">
      <alignment horizontal="left" wrapText="1"/>
    </xf>
    <xf numFmtId="0" fontId="28" fillId="0" borderId="0" xfId="0" applyFont="1" applyBorder="1" applyAlignment="1" applyProtection="1">
      <alignment horizontal="left" wrapText="1"/>
    </xf>
    <xf numFmtId="0" fontId="28" fillId="0" borderId="10" xfId="0" applyFont="1" applyBorder="1" applyAlignment="1" applyProtection="1">
      <alignment horizontal="left" wrapText="1"/>
    </xf>
    <xf numFmtId="0" fontId="28" fillId="0" borderId="9" xfId="0" applyFont="1" applyBorder="1" applyAlignment="1" applyProtection="1">
      <alignment horizontal="left" wrapText="1"/>
    </xf>
    <xf numFmtId="0" fontId="28" fillId="0" borderId="4" xfId="0" applyFont="1" applyBorder="1" applyAlignment="1" applyProtection="1">
      <alignment horizontal="left" wrapText="1"/>
    </xf>
    <xf numFmtId="0" fontId="28" fillId="0" borderId="5" xfId="0" applyFont="1" applyBorder="1" applyAlignment="1" applyProtection="1">
      <alignment horizontal="left" wrapText="1"/>
    </xf>
    <xf numFmtId="0" fontId="28" fillId="0" borderId="11" xfId="0" applyFont="1" applyBorder="1" applyAlignment="1" applyProtection="1">
      <alignment horizontal="left" wrapText="1"/>
    </xf>
    <xf numFmtId="49" fontId="49" fillId="0" borderId="9" xfId="0" applyNumberFormat="1" applyFont="1" applyBorder="1" applyAlignment="1" applyProtection="1">
      <alignment horizontal="left"/>
    </xf>
    <xf numFmtId="49" fontId="51" fillId="0" borderId="0" xfId="0" applyNumberFormat="1" applyFont="1" applyBorder="1" applyAlignment="1" applyProtection="1">
      <alignment horizontal="left"/>
    </xf>
    <xf numFmtId="49" fontId="51" fillId="0" borderId="10" xfId="0" applyNumberFormat="1" applyFont="1" applyBorder="1" applyAlignment="1" applyProtection="1">
      <alignment horizontal="left"/>
    </xf>
    <xf numFmtId="49" fontId="25" fillId="0" borderId="0" xfId="0" applyNumberFormat="1" applyFont="1" applyBorder="1" applyAlignment="1" applyProtection="1"/>
    <xf numFmtId="49" fontId="25" fillId="0" borderId="10" xfId="0" applyNumberFormat="1" applyFont="1" applyBorder="1" applyAlignment="1" applyProtection="1">
      <alignment horizontal="left"/>
    </xf>
    <xf numFmtId="49" fontId="1" fillId="3" borderId="2" xfId="0" applyNumberFormat="1" applyFont="1" applyFill="1" applyBorder="1" applyAlignment="1" applyProtection="1">
      <alignment horizontal="center"/>
      <protection locked="0"/>
    </xf>
    <xf numFmtId="49" fontId="1" fillId="3" borderId="3" xfId="0" applyNumberFormat="1" applyFont="1" applyFill="1" applyBorder="1" applyAlignment="1" applyProtection="1">
      <alignment horizontal="center"/>
      <protection locked="0"/>
    </xf>
    <xf numFmtId="49" fontId="31" fillId="0" borderId="4" xfId="0" applyNumberFormat="1" applyFont="1" applyBorder="1" applyAlignment="1" applyProtection="1">
      <alignment horizontal="center"/>
      <protection locked="0"/>
    </xf>
    <xf numFmtId="49" fontId="31" fillId="0" borderId="5" xfId="0" applyNumberFormat="1" applyFont="1" applyBorder="1" applyAlignment="1" applyProtection="1">
      <alignment horizontal="center"/>
      <protection locked="0"/>
    </xf>
    <xf numFmtId="49" fontId="31" fillId="0" borderId="11" xfId="0" applyNumberFormat="1" applyFont="1" applyBorder="1" applyAlignment="1" applyProtection="1">
      <alignment horizontal="center"/>
      <protection locked="0"/>
    </xf>
    <xf numFmtId="49" fontId="31" fillId="0" borderId="4" xfId="0" applyNumberFormat="1" applyFont="1" applyBorder="1" applyAlignment="1" applyProtection="1">
      <alignment horizontal="center" wrapText="1"/>
      <protection locked="0"/>
    </xf>
    <xf numFmtId="49" fontId="31" fillId="0" borderId="0" xfId="0" applyNumberFormat="1" applyFont="1" applyBorder="1" applyAlignment="1" applyProtection="1">
      <alignment horizontal="center" wrapText="1"/>
      <protection locked="0"/>
    </xf>
    <xf numFmtId="49" fontId="31" fillId="0" borderId="10" xfId="0" applyNumberFormat="1" applyFont="1" applyBorder="1" applyAlignment="1" applyProtection="1">
      <alignment horizontal="center" wrapText="1"/>
      <protection locked="0"/>
    </xf>
    <xf numFmtId="49" fontId="30" fillId="0" borderId="1" xfId="0" applyNumberFormat="1" applyFont="1" applyBorder="1" applyAlignment="1" applyProtection="1">
      <alignment horizontal="center" vertical="center" wrapText="1"/>
      <protection locked="0"/>
    </xf>
    <xf numFmtId="49" fontId="30" fillId="0" borderId="4" xfId="0" applyNumberFormat="1" applyFont="1" applyBorder="1" applyAlignment="1" applyProtection="1">
      <alignment horizontal="center" vertical="center" wrapText="1"/>
      <protection locked="0"/>
    </xf>
    <xf numFmtId="0" fontId="30" fillId="0" borderId="6" xfId="0" applyFont="1" applyBorder="1" applyAlignment="1" applyProtection="1">
      <alignment horizontal="center" wrapText="1"/>
      <protection locked="0"/>
    </xf>
    <xf numFmtId="0" fontId="30" fillId="0" borderId="8" xfId="0" applyFont="1" applyBorder="1" applyAlignment="1" applyProtection="1">
      <alignment horizontal="center" wrapText="1"/>
      <protection locked="0"/>
    </xf>
    <xf numFmtId="49" fontId="49" fillId="0" borderId="9" xfId="0" applyNumberFormat="1" applyFont="1" applyBorder="1" applyAlignment="1" applyProtection="1">
      <alignment wrapText="1"/>
    </xf>
    <xf numFmtId="49" fontId="49" fillId="0" borderId="9" xfId="0" applyNumberFormat="1" applyFont="1" applyBorder="1" applyAlignment="1" applyProtection="1"/>
    <xf numFmtId="49" fontId="51" fillId="0" borderId="9" xfId="0" applyNumberFormat="1" applyFont="1" applyBorder="1" applyAlignment="1" applyProtection="1">
      <alignment wrapText="1"/>
    </xf>
    <xf numFmtId="49" fontId="51" fillId="0" borderId="0" xfId="0" applyNumberFormat="1" applyFont="1" applyBorder="1" applyAlignment="1" applyProtection="1">
      <alignment wrapText="1"/>
    </xf>
    <xf numFmtId="49" fontId="51" fillId="0" borderId="10" xfId="0" applyNumberFormat="1" applyFont="1" applyBorder="1" applyAlignment="1" applyProtection="1">
      <alignment wrapText="1"/>
    </xf>
    <xf numFmtId="49" fontId="1" fillId="3" borderId="42" xfId="0" applyNumberFormat="1" applyFont="1" applyFill="1" applyBorder="1" applyAlignment="1" applyProtection="1">
      <alignment horizontal="center"/>
      <protection locked="0"/>
    </xf>
    <xf numFmtId="49" fontId="1" fillId="3" borderId="43" xfId="0" applyNumberFormat="1" applyFont="1" applyFill="1" applyBorder="1" applyAlignment="1" applyProtection="1">
      <alignment horizontal="center"/>
      <protection locked="0"/>
    </xf>
    <xf numFmtId="49" fontId="1" fillId="3" borderId="32" xfId="0" applyNumberFormat="1" applyFont="1" applyFill="1" applyBorder="1" applyAlignment="1" applyProtection="1">
      <alignment horizontal="center"/>
      <protection locked="0"/>
    </xf>
    <xf numFmtId="49" fontId="1" fillId="3" borderId="39" xfId="0" applyNumberFormat="1" applyFont="1" applyFill="1" applyBorder="1" applyAlignment="1" applyProtection="1">
      <alignment horizontal="center"/>
      <protection locked="0"/>
    </xf>
    <xf numFmtId="0" fontId="30" fillId="0" borderId="3" xfId="0" applyFont="1" applyBorder="1" applyAlignment="1" applyProtection="1">
      <alignment horizontal="center" wrapText="1"/>
      <protection locked="0"/>
    </xf>
    <xf numFmtId="0" fontId="30" fillId="0" borderId="11" xfId="0" applyFont="1" applyBorder="1" applyAlignment="1" applyProtection="1">
      <alignment horizontal="center" wrapText="1"/>
      <protection locked="0"/>
    </xf>
    <xf numFmtId="49" fontId="51" fillId="0" borderId="4" xfId="0" applyNumberFormat="1" applyFont="1" applyBorder="1" applyAlignment="1" applyProtection="1">
      <alignment vertical="top"/>
    </xf>
    <xf numFmtId="49" fontId="51" fillId="0" borderId="5" xfId="0" applyNumberFormat="1" applyFont="1" applyBorder="1" applyAlignment="1" applyProtection="1">
      <alignment vertical="top"/>
    </xf>
    <xf numFmtId="49" fontId="51" fillId="0" borderId="11" xfId="0" applyNumberFormat="1" applyFont="1" applyBorder="1" applyAlignment="1" applyProtection="1">
      <alignment vertical="top"/>
    </xf>
    <xf numFmtId="49" fontId="30" fillId="0" borderId="3" xfId="0" applyNumberFormat="1" applyFont="1" applyBorder="1" applyAlignment="1" applyProtection="1">
      <alignment horizontal="center" vertical="center" wrapText="1"/>
      <protection locked="0"/>
    </xf>
    <xf numFmtId="49" fontId="30" fillId="0" borderId="9" xfId="0" applyNumberFormat="1" applyFont="1" applyBorder="1" applyAlignment="1" applyProtection="1">
      <alignment horizontal="center" vertical="center" wrapText="1"/>
      <protection locked="0"/>
    </xf>
    <xf numFmtId="49" fontId="30" fillId="0" borderId="10" xfId="0" applyNumberFormat="1" applyFont="1" applyBorder="1" applyAlignment="1" applyProtection="1">
      <alignment horizontal="center" vertical="center" wrapText="1"/>
      <protection locked="0"/>
    </xf>
    <xf numFmtId="49" fontId="30" fillId="0" borderId="11" xfId="0" applyNumberFormat="1" applyFont="1" applyBorder="1" applyAlignment="1" applyProtection="1">
      <alignment horizontal="center" vertical="center" wrapText="1"/>
      <protection locked="0"/>
    </xf>
    <xf numFmtId="49" fontId="1" fillId="3" borderId="1" xfId="0" applyNumberFormat="1" applyFont="1" applyFill="1" applyBorder="1" applyAlignment="1" applyProtection="1">
      <alignment horizontal="center"/>
      <protection locked="0"/>
    </xf>
    <xf numFmtId="49" fontId="1" fillId="3" borderId="23" xfId="0" applyNumberFormat="1" applyFont="1" applyFill="1" applyBorder="1" applyAlignment="1" applyProtection="1">
      <alignment horizontal="center"/>
      <protection locked="0"/>
    </xf>
    <xf numFmtId="49" fontId="1" fillId="3" borderId="41" xfId="0" applyNumberFormat="1" applyFont="1" applyFill="1" applyBorder="1" applyAlignment="1" applyProtection="1">
      <alignment horizontal="center"/>
      <protection locked="0"/>
    </xf>
    <xf numFmtId="49" fontId="30" fillId="2" borderId="14" xfId="0" applyNumberFormat="1" applyFont="1" applyFill="1" applyBorder="1" applyAlignment="1" applyProtection="1">
      <alignment horizontal="center" vertical="center"/>
      <protection locked="0"/>
    </xf>
    <xf numFmtId="49" fontId="30" fillId="2" borderId="12" xfId="0" applyNumberFormat="1" applyFont="1" applyFill="1" applyBorder="1" applyAlignment="1" applyProtection="1">
      <alignment horizontal="center" vertical="center"/>
      <protection locked="0"/>
    </xf>
    <xf numFmtId="0" fontId="31" fillId="0" borderId="44" xfId="0" applyFont="1" applyBorder="1" applyAlignment="1" applyProtection="1">
      <alignment horizontal="center"/>
      <protection locked="0"/>
    </xf>
    <xf numFmtId="0" fontId="31" fillId="0" borderId="45" xfId="0" applyFont="1" applyBorder="1" applyAlignment="1" applyProtection="1">
      <alignment horizontal="center"/>
      <protection locked="0"/>
    </xf>
    <xf numFmtId="49" fontId="1" fillId="3" borderId="21" xfId="0" applyNumberFormat="1" applyFont="1" applyFill="1" applyBorder="1" applyAlignment="1" applyProtection="1">
      <alignment horizontal="center"/>
      <protection locked="0"/>
    </xf>
    <xf numFmtId="49" fontId="1" fillId="3" borderId="37" xfId="0" applyNumberFormat="1" applyFont="1" applyFill="1" applyBorder="1" applyAlignment="1" applyProtection="1">
      <alignment horizontal="center"/>
      <protection locked="0"/>
    </xf>
    <xf numFmtId="49" fontId="21" fillId="0" borderId="6" xfId="0" applyNumberFormat="1" applyFont="1" applyBorder="1" applyAlignment="1" applyProtection="1">
      <alignment horizontal="center"/>
      <protection locked="0"/>
    </xf>
    <xf numFmtId="49" fontId="1" fillId="3" borderId="5" xfId="0" applyNumberFormat="1" applyFont="1" applyFill="1" applyBorder="1" applyAlignment="1" applyProtection="1">
      <alignment horizontal="center"/>
      <protection locked="0"/>
    </xf>
    <xf numFmtId="49" fontId="1" fillId="3" borderId="11" xfId="0" applyNumberFormat="1" applyFont="1" applyFill="1" applyBorder="1" applyAlignment="1" applyProtection="1">
      <alignment horizontal="center"/>
      <protection locked="0"/>
    </xf>
    <xf numFmtId="0" fontId="24" fillId="0" borderId="5" xfId="0" applyFont="1" applyBorder="1" applyAlignment="1" applyProtection="1">
      <alignment horizontal="right" vertical="top"/>
    </xf>
    <xf numFmtId="0" fontId="24" fillId="0" borderId="11" xfId="0" applyFont="1" applyBorder="1" applyAlignment="1" applyProtection="1">
      <alignment horizontal="right" vertical="top"/>
    </xf>
    <xf numFmtId="44" fontId="59" fillId="3" borderId="1" xfId="2" applyFont="1" applyFill="1" applyBorder="1" applyAlignment="1" applyProtection="1">
      <alignment horizontal="center"/>
      <protection locked="0"/>
    </xf>
    <xf numFmtId="44" fontId="59" fillId="3" borderId="2" xfId="2" applyFont="1" applyFill="1" applyBorder="1" applyAlignment="1" applyProtection="1">
      <alignment horizontal="center"/>
      <protection locked="0"/>
    </xf>
    <xf numFmtId="44" fontId="59" fillId="3" borderId="3" xfId="2" applyFont="1" applyFill="1" applyBorder="1" applyAlignment="1" applyProtection="1">
      <alignment horizontal="center"/>
      <protection locked="0"/>
    </xf>
    <xf numFmtId="44" fontId="59" fillId="3" borderId="9" xfId="2" applyFont="1" applyFill="1" applyBorder="1" applyAlignment="1" applyProtection="1">
      <alignment horizontal="center"/>
      <protection locked="0"/>
    </xf>
    <xf numFmtId="44" fontId="59" fillId="3" borderId="0" xfId="2" applyFont="1" applyFill="1" applyBorder="1" applyAlignment="1" applyProtection="1">
      <alignment horizontal="center"/>
      <protection locked="0"/>
    </xf>
    <xf numFmtId="44" fontId="59" fillId="3" borderId="10" xfId="2" applyFont="1" applyFill="1" applyBorder="1" applyAlignment="1" applyProtection="1">
      <alignment horizontal="center"/>
      <protection locked="0"/>
    </xf>
    <xf numFmtId="44" fontId="25" fillId="0" borderId="5" xfId="0" applyNumberFormat="1" applyFont="1" applyBorder="1" applyAlignment="1" applyProtection="1">
      <alignment horizontal="center"/>
    </xf>
    <xf numFmtId="0" fontId="25" fillId="0" borderId="5" xfId="0" applyFont="1" applyBorder="1" applyAlignment="1" applyProtection="1">
      <alignment horizontal="center"/>
    </xf>
    <xf numFmtId="49" fontId="16" fillId="0" borderId="1" xfId="0" applyNumberFormat="1" applyFont="1" applyBorder="1" applyAlignment="1" applyProtection="1">
      <alignment horizontal="center"/>
      <protection locked="0"/>
    </xf>
    <xf numFmtId="49" fontId="16" fillId="0" borderId="2" xfId="0" applyNumberFormat="1" applyFont="1" applyBorder="1" applyAlignment="1" applyProtection="1">
      <alignment horizontal="center"/>
      <protection locked="0"/>
    </xf>
    <xf numFmtId="49" fontId="16" fillId="0" borderId="3" xfId="0" applyNumberFormat="1" applyFont="1" applyBorder="1" applyAlignment="1" applyProtection="1">
      <alignment horizontal="center"/>
      <protection locked="0"/>
    </xf>
    <xf numFmtId="49" fontId="1" fillId="0" borderId="1" xfId="0" applyNumberFormat="1" applyFont="1" applyBorder="1" applyAlignment="1" applyProtection="1">
      <alignment horizontal="center"/>
      <protection locked="0"/>
    </xf>
    <xf numFmtId="49" fontId="1" fillId="0" borderId="2" xfId="0" applyNumberFormat="1" applyFont="1" applyBorder="1" applyAlignment="1" applyProtection="1">
      <alignment horizontal="center"/>
      <protection locked="0"/>
    </xf>
    <xf numFmtId="44" fontId="25" fillId="0" borderId="5" xfId="2" applyFont="1" applyFill="1" applyBorder="1" applyAlignment="1" applyProtection="1">
      <alignment horizontal="right"/>
    </xf>
    <xf numFmtId="44" fontId="25" fillId="0" borderId="5" xfId="2" applyFont="1" applyFill="1" applyBorder="1" applyAlignment="1" applyProtection="1">
      <alignment horizontal="center"/>
    </xf>
    <xf numFmtId="44" fontId="25" fillId="0" borderId="5" xfId="2" applyFont="1" applyBorder="1" applyAlignment="1" applyProtection="1">
      <alignment horizontal="right"/>
    </xf>
    <xf numFmtId="44" fontId="32" fillId="0" borderId="0" xfId="2" applyFont="1" applyBorder="1" applyAlignment="1" applyProtection="1">
      <alignment horizontal="center"/>
    </xf>
    <xf numFmtId="44" fontId="32" fillId="0" borderId="5" xfId="2" applyFont="1" applyBorder="1" applyAlignment="1" applyProtection="1">
      <alignment horizontal="center"/>
    </xf>
    <xf numFmtId="44" fontId="12" fillId="0" borderId="0" xfId="2" applyFont="1" applyFill="1" applyBorder="1" applyAlignment="1" applyProtection="1">
      <protection locked="0"/>
    </xf>
    <xf numFmtId="44" fontId="12" fillId="0" borderId="2" xfId="2" applyFont="1" applyFill="1" applyBorder="1" applyAlignment="1" applyProtection="1">
      <alignment horizontal="right"/>
      <protection locked="0"/>
    </xf>
    <xf numFmtId="0" fontId="0" fillId="0" borderId="0" xfId="0" applyFill="1" applyBorder="1" applyAlignment="1" applyProtection="1">
      <alignment horizontal="right"/>
      <protection locked="0"/>
    </xf>
    <xf numFmtId="49" fontId="75" fillId="0" borderId="0" xfId="5" applyNumberFormat="1" applyBorder="1" applyAlignment="1" applyProtection="1">
      <alignment horizontal="center" vertical="center" wrapText="1"/>
      <protection locked="0"/>
    </xf>
    <xf numFmtId="44" fontId="25" fillId="0" borderId="14" xfId="0" applyNumberFormat="1" applyFont="1" applyBorder="1" applyAlignment="1" applyProtection="1">
      <alignment horizontal="center"/>
    </xf>
    <xf numFmtId="44" fontId="25" fillId="0" borderId="15" xfId="0" applyNumberFormat="1" applyFont="1" applyBorder="1" applyAlignment="1" applyProtection="1">
      <alignment horizontal="center"/>
    </xf>
    <xf numFmtId="44" fontId="25" fillId="0" borderId="12" xfId="0" applyNumberFormat="1" applyFont="1" applyBorder="1" applyAlignment="1" applyProtection="1">
      <alignment horizontal="center"/>
    </xf>
    <xf numFmtId="49" fontId="53" fillId="0" borderId="7" xfId="0" applyNumberFormat="1" applyFont="1" applyBorder="1" applyAlignment="1" applyProtection="1">
      <alignment horizontal="center" vertical="center" wrapText="1"/>
      <protection locked="0"/>
    </xf>
    <xf numFmtId="49" fontId="16" fillId="2" borderId="14" xfId="0" applyNumberFormat="1" applyFont="1" applyFill="1" applyBorder="1" applyAlignment="1" applyProtection="1">
      <alignment horizontal="center"/>
      <protection locked="0"/>
    </xf>
    <xf numFmtId="49" fontId="16" fillId="2" borderId="15" xfId="0" applyNumberFormat="1" applyFont="1" applyFill="1" applyBorder="1" applyAlignment="1" applyProtection="1">
      <alignment horizontal="center"/>
      <protection locked="0"/>
    </xf>
    <xf numFmtId="49" fontId="16" fillId="2" borderId="12" xfId="0" applyNumberFormat="1" applyFont="1" applyFill="1" applyBorder="1" applyAlignment="1" applyProtection="1">
      <alignment horizontal="center"/>
      <protection locked="0"/>
    </xf>
    <xf numFmtId="44" fontId="25" fillId="0" borderId="5" xfId="2" applyNumberFormat="1" applyFont="1" applyBorder="1" applyAlignment="1" applyProtection="1">
      <alignment horizontal="center"/>
    </xf>
    <xf numFmtId="49" fontId="20" fillId="0" borderId="0" xfId="0" applyNumberFormat="1" applyFont="1" applyBorder="1" applyAlignment="1" applyProtection="1">
      <alignment horizontal="right"/>
      <protection locked="0"/>
    </xf>
    <xf numFmtId="0" fontId="0" fillId="0" borderId="14" xfId="0" applyBorder="1" applyAlignment="1" applyProtection="1">
      <alignment horizontal="center"/>
      <protection locked="0"/>
    </xf>
    <xf numFmtId="0" fontId="0" fillId="0" borderId="12" xfId="0" applyBorder="1" applyAlignment="1" applyProtection="1">
      <alignment horizontal="center"/>
      <protection locked="0"/>
    </xf>
    <xf numFmtId="0" fontId="58" fillId="3" borderId="20" xfId="0" applyNumberFormat="1" applyFont="1" applyFill="1" applyBorder="1" applyAlignment="1" applyProtection="1">
      <protection locked="0"/>
    </xf>
    <xf numFmtId="49" fontId="12" fillId="0" borderId="7" xfId="0" applyNumberFormat="1" applyFont="1" applyBorder="1" applyAlignment="1" applyProtection="1">
      <alignment horizontal="center" vertical="top"/>
    </xf>
    <xf numFmtId="49" fontId="16" fillId="3" borderId="20" xfId="0" applyNumberFormat="1" applyFont="1" applyFill="1" applyBorder="1" applyAlignment="1" applyProtection="1">
      <alignment horizontal="center"/>
      <protection locked="0"/>
    </xf>
    <xf numFmtId="0" fontId="29" fillId="3" borderId="20" xfId="0" applyFont="1" applyFill="1" applyBorder="1" applyAlignment="1" applyProtection="1">
      <alignment horizontal="left"/>
      <protection locked="0"/>
    </xf>
    <xf numFmtId="0" fontId="0" fillId="3" borderId="20" xfId="0" applyFill="1" applyBorder="1" applyAlignment="1" applyProtection="1">
      <alignment horizontal="left"/>
      <protection locked="0"/>
    </xf>
    <xf numFmtId="0" fontId="85" fillId="0" borderId="46" xfId="0" applyFont="1" applyBorder="1" applyAlignment="1" applyProtection="1">
      <alignment horizontal="left"/>
      <protection locked="0"/>
    </xf>
    <xf numFmtId="49" fontId="66" fillId="0" borderId="0" xfId="0" applyNumberFormat="1" applyFont="1" applyBorder="1" applyAlignment="1" applyProtection="1">
      <alignment horizontal="right" vertical="top"/>
    </xf>
    <xf numFmtId="0" fontId="0" fillId="0" borderId="47" xfId="0" applyBorder="1" applyAlignment="1" applyProtection="1">
      <alignment horizontal="left" vertical="center" wrapText="1"/>
    </xf>
    <xf numFmtId="49" fontId="3" fillId="0" borderId="1" xfId="0" applyNumberFormat="1" applyFont="1" applyBorder="1" applyAlignment="1" applyProtection="1">
      <alignment horizontal="center" vertical="center"/>
    </xf>
    <xf numFmtId="49" fontId="3" fillId="0" borderId="4" xfId="0" applyNumberFormat="1" applyFont="1" applyBorder="1" applyAlignment="1" applyProtection="1">
      <alignment horizontal="center" vertical="center"/>
    </xf>
    <xf numFmtId="49" fontId="21" fillId="0" borderId="6" xfId="0" applyNumberFormat="1" applyFont="1" applyBorder="1" applyAlignment="1" applyProtection="1">
      <alignment horizontal="center" vertical="center"/>
    </xf>
    <xf numFmtId="49" fontId="21" fillId="0" borderId="7" xfId="0" applyNumberFormat="1" applyFont="1" applyBorder="1" applyAlignment="1" applyProtection="1">
      <alignment horizontal="center" vertical="center"/>
    </xf>
    <xf numFmtId="3" fontId="24" fillId="3" borderId="6" xfId="0" applyNumberFormat="1" applyFont="1" applyFill="1" applyBorder="1" applyAlignment="1" applyProtection="1">
      <alignment horizontal="center" vertical="center"/>
      <protection locked="0"/>
    </xf>
    <xf numFmtId="0" fontId="24" fillId="3" borderId="8" xfId="0" applyFont="1" applyFill="1" applyBorder="1" applyAlignment="1" applyProtection="1">
      <alignment horizontal="center" vertical="center"/>
      <protection locked="0"/>
    </xf>
    <xf numFmtId="0" fontId="24" fillId="0" borderId="5" xfId="0" applyFont="1" applyBorder="1" applyAlignment="1" applyProtection="1">
      <alignment horizontal="right" vertical="top"/>
      <protection locked="0"/>
    </xf>
    <xf numFmtId="43" fontId="25" fillId="3" borderId="5" xfId="1" applyFont="1" applyFill="1" applyBorder="1" applyAlignment="1" applyProtection="1">
      <protection locked="0"/>
    </xf>
    <xf numFmtId="44" fontId="25" fillId="3" borderId="5" xfId="2" applyFont="1" applyFill="1" applyBorder="1" applyAlignment="1" applyProtection="1">
      <protection locked="0"/>
    </xf>
    <xf numFmtId="43" fontId="25" fillId="0" borderId="5" xfId="2" applyNumberFormat="1" applyFont="1" applyBorder="1" applyAlignment="1" applyProtection="1"/>
    <xf numFmtId="49" fontId="53" fillId="0" borderId="10" xfId="0" applyNumberFormat="1" applyFont="1" applyBorder="1" applyAlignment="1" applyProtection="1">
      <alignment horizontal="center" vertical="top" wrapText="1"/>
      <protection locked="0"/>
    </xf>
    <xf numFmtId="49" fontId="36" fillId="0" borderId="7" xfId="0" applyNumberFormat="1" applyFont="1" applyBorder="1" applyAlignment="1" applyProtection="1">
      <alignment horizontal="center" vertical="center"/>
      <protection locked="0"/>
    </xf>
    <xf numFmtId="0" fontId="28" fillId="0" borderId="0" xfId="0" applyFont="1" applyBorder="1" applyAlignment="1" applyProtection="1">
      <alignment horizontal="center"/>
      <protection locked="0"/>
    </xf>
    <xf numFmtId="0" fontId="31" fillId="3" borderId="20" xfId="0" applyFont="1" applyFill="1" applyBorder="1" applyAlignment="1" applyProtection="1">
      <alignment horizontal="center"/>
      <protection locked="0"/>
    </xf>
    <xf numFmtId="49" fontId="22" fillId="3" borderId="20" xfId="0" applyNumberFormat="1" applyFont="1" applyFill="1" applyBorder="1" applyAlignment="1" applyProtection="1">
      <alignment horizontal="center"/>
      <protection locked="0"/>
    </xf>
    <xf numFmtId="0" fontId="28" fillId="0" borderId="2" xfId="0" applyFont="1" applyBorder="1" applyAlignment="1" applyProtection="1">
      <alignment horizontal="center"/>
      <protection locked="0"/>
    </xf>
    <xf numFmtId="49" fontId="10" fillId="3" borderId="20" xfId="0" applyNumberFormat="1" applyFont="1" applyFill="1" applyBorder="1" applyAlignment="1" applyProtection="1">
      <alignment horizontal="left"/>
      <protection locked="0"/>
    </xf>
    <xf numFmtId="44" fontId="25" fillId="0" borderId="5" xfId="2" applyFont="1" applyBorder="1" applyAlignment="1" applyProtection="1"/>
    <xf numFmtId="0" fontId="28" fillId="3" borderId="21" xfId="0" applyFont="1" applyFill="1" applyBorder="1" applyAlignment="1" applyProtection="1">
      <alignment horizontal="center"/>
      <protection locked="0"/>
    </xf>
    <xf numFmtId="0" fontId="92" fillId="0" borderId="84" xfId="6" applyFont="1" applyFill="1" applyBorder="1" applyAlignment="1">
      <alignment horizontal="left" vertical="top" wrapText="1"/>
    </xf>
    <xf numFmtId="0" fontId="92" fillId="0" borderId="85" xfId="6" applyFont="1" applyFill="1" applyBorder="1" applyAlignment="1">
      <alignment horizontal="left" vertical="top" wrapText="1"/>
    </xf>
    <xf numFmtId="0" fontId="92" fillId="0" borderId="5" xfId="6" applyFont="1" applyFill="1" applyBorder="1" applyAlignment="1">
      <alignment horizontal="left" vertical="top" wrapText="1"/>
    </xf>
    <xf numFmtId="0" fontId="92" fillId="0" borderId="79" xfId="6" applyFont="1" applyFill="1" applyBorder="1" applyAlignment="1">
      <alignment horizontal="left" vertical="top" wrapText="1"/>
    </xf>
    <xf numFmtId="0" fontId="93" fillId="0" borderId="86" xfId="6" applyFont="1" applyFill="1" applyBorder="1" applyAlignment="1">
      <alignment horizontal="left" vertical="top" wrapText="1"/>
    </xf>
    <xf numFmtId="0" fontId="93" fillId="0" borderId="84" xfId="6" applyFont="1" applyFill="1" applyBorder="1" applyAlignment="1">
      <alignment horizontal="left" vertical="top" wrapText="1"/>
    </xf>
    <xf numFmtId="0" fontId="93" fillId="0" borderId="59" xfId="6" applyFont="1" applyFill="1" applyBorder="1" applyAlignment="1">
      <alignment horizontal="left" vertical="top" wrapText="1"/>
    </xf>
    <xf numFmtId="0" fontId="93" fillId="0" borderId="0" xfId="6" applyFont="1" applyFill="1" applyBorder="1" applyAlignment="1">
      <alignment horizontal="left" vertical="top" wrapText="1"/>
    </xf>
    <xf numFmtId="0" fontId="93" fillId="0" borderId="89" xfId="6" applyFont="1" applyFill="1" applyBorder="1" applyAlignment="1">
      <alignment horizontal="left" vertical="top" wrapText="1"/>
    </xf>
    <xf numFmtId="0" fontId="93" fillId="0" borderId="49" xfId="6" applyFont="1" applyFill="1" applyBorder="1" applyAlignment="1">
      <alignment horizontal="left" vertical="top" wrapText="1"/>
    </xf>
    <xf numFmtId="0" fontId="92" fillId="0" borderId="73" xfId="6" applyFont="1" applyFill="1" applyBorder="1" applyAlignment="1">
      <alignment horizontal="left" vertical="top" wrapText="1"/>
    </xf>
    <xf numFmtId="0" fontId="92" fillId="0" borderId="81" xfId="6" applyFont="1" applyFill="1" applyBorder="1" applyAlignment="1">
      <alignment horizontal="left" vertical="top" wrapText="1"/>
    </xf>
    <xf numFmtId="0" fontId="92" fillId="0" borderId="87" xfId="6" applyFont="1" applyFill="1" applyBorder="1" applyAlignment="1">
      <alignment horizontal="left" vertical="top" wrapText="1"/>
    </xf>
    <xf numFmtId="0" fontId="92" fillId="0" borderId="88" xfId="6" applyFont="1" applyFill="1" applyBorder="1" applyAlignment="1">
      <alignment horizontal="left" vertical="top" wrapText="1"/>
    </xf>
    <xf numFmtId="0" fontId="93" fillId="0" borderId="63" xfId="6" applyFont="1" applyFill="1" applyBorder="1" applyAlignment="1">
      <alignment horizontal="left" vertical="top" wrapText="1"/>
    </xf>
    <xf numFmtId="0" fontId="93" fillId="0" borderId="64" xfId="6" applyFont="1" applyFill="1" applyBorder="1" applyAlignment="1">
      <alignment horizontal="left" vertical="top" wrapText="1"/>
    </xf>
    <xf numFmtId="0" fontId="92" fillId="0" borderId="70" xfId="6" applyFont="1" applyFill="1" applyBorder="1" applyAlignment="1">
      <alignment horizontal="left" vertical="top" wrapText="1"/>
    </xf>
    <xf numFmtId="0" fontId="92" fillId="0" borderId="83" xfId="6" applyFont="1" applyFill="1" applyBorder="1" applyAlignment="1">
      <alignment horizontal="left" vertical="top" wrapText="1"/>
    </xf>
    <xf numFmtId="0" fontId="92" fillId="0" borderId="90" xfId="6" applyFont="1" applyFill="1" applyBorder="1" applyAlignment="1">
      <alignment horizontal="left" vertical="top" wrapText="1"/>
    </xf>
    <xf numFmtId="0" fontId="92" fillId="0" borderId="58" xfId="6" applyFont="1" applyFill="1" applyBorder="1" applyAlignment="1">
      <alignment horizontal="left" vertical="top" wrapText="1"/>
    </xf>
    <xf numFmtId="0" fontId="93" fillId="0" borderId="91" xfId="6" applyFont="1" applyFill="1" applyBorder="1" applyAlignment="1">
      <alignment horizontal="left" vertical="top" wrapText="1"/>
    </xf>
    <xf numFmtId="0" fontId="93" fillId="0" borderId="90" xfId="6" applyFont="1" applyFill="1" applyBorder="1" applyAlignment="1">
      <alignment horizontal="left" vertical="top" wrapText="1"/>
    </xf>
    <xf numFmtId="0" fontId="92" fillId="0" borderId="68" xfId="6" applyFont="1" applyFill="1" applyBorder="1" applyAlignment="1">
      <alignment horizontal="left" vertical="top" wrapText="1"/>
    </xf>
    <xf numFmtId="0" fontId="92" fillId="0" borderId="82" xfId="6" applyFont="1" applyFill="1" applyBorder="1" applyAlignment="1">
      <alignment horizontal="left" vertical="top" wrapText="1"/>
    </xf>
    <xf numFmtId="0" fontId="93" fillId="0" borderId="86" xfId="6" applyFont="1" applyFill="1" applyBorder="1" applyAlignment="1">
      <alignment vertical="top" wrapText="1"/>
    </xf>
    <xf numFmtId="0" fontId="93" fillId="0" borderId="84" xfId="6" applyFont="1" applyFill="1" applyBorder="1" applyAlignment="1">
      <alignment vertical="top" wrapText="1"/>
    </xf>
    <xf numFmtId="0" fontId="93" fillId="0" borderId="59" xfId="6" applyFont="1" applyFill="1" applyBorder="1" applyAlignment="1">
      <alignment vertical="top" wrapText="1"/>
    </xf>
    <xf numFmtId="0" fontId="93" fillId="0" borderId="0" xfId="6" applyFont="1" applyFill="1" applyBorder="1" applyAlignment="1">
      <alignment vertical="top" wrapText="1"/>
    </xf>
    <xf numFmtId="0" fontId="93" fillId="0" borderId="89" xfId="6" applyFont="1" applyFill="1" applyBorder="1" applyAlignment="1">
      <alignment vertical="top" wrapText="1"/>
    </xf>
    <xf numFmtId="0" fontId="93" fillId="0" borderId="49" xfId="6" applyFont="1" applyFill="1" applyBorder="1" applyAlignment="1">
      <alignment vertical="top" wrapText="1"/>
    </xf>
    <xf numFmtId="0" fontId="92" fillId="0" borderId="0" xfId="6" applyFont="1" applyFill="1" applyBorder="1" applyAlignment="1">
      <alignment horizontal="left" vertical="top" wrapText="1"/>
    </xf>
    <xf numFmtId="0" fontId="92" fillId="0" borderId="60" xfId="6" applyFont="1" applyFill="1" applyBorder="1" applyAlignment="1">
      <alignment horizontal="left" vertical="top" wrapText="1"/>
    </xf>
    <xf numFmtId="0" fontId="91" fillId="0" borderId="58" xfId="6" applyFont="1" applyFill="1" applyBorder="1" applyAlignment="1">
      <alignment horizontal="left" vertical="top" wrapText="1"/>
    </xf>
    <xf numFmtId="0" fontId="91" fillId="0" borderId="60" xfId="6" applyFont="1" applyFill="1" applyBorder="1" applyAlignment="1">
      <alignment horizontal="left" vertical="top" wrapText="1"/>
    </xf>
    <xf numFmtId="0" fontId="91" fillId="0" borderId="62" xfId="6" applyFont="1" applyFill="1" applyBorder="1" applyAlignment="1">
      <alignment horizontal="left" vertical="top" wrapText="1"/>
    </xf>
    <xf numFmtId="0" fontId="92" fillId="0" borderId="59" xfId="6" applyFont="1" applyFill="1" applyBorder="1" applyAlignment="1">
      <alignment horizontal="left" vertical="top" wrapText="1"/>
    </xf>
    <xf numFmtId="0" fontId="92" fillId="0" borderId="71" xfId="6" applyFont="1" applyFill="1" applyBorder="1" applyAlignment="1">
      <alignment horizontal="left" vertical="top" wrapText="1"/>
    </xf>
    <xf numFmtId="0" fontId="92" fillId="0" borderId="69" xfId="6" applyFont="1" applyFill="1" applyBorder="1" applyAlignment="1">
      <alignment horizontal="left" vertical="top" wrapText="1"/>
    </xf>
    <xf numFmtId="0" fontId="92" fillId="0" borderId="74" xfId="6" applyFont="1" applyFill="1" applyBorder="1" applyAlignment="1">
      <alignment horizontal="left" vertical="top" wrapText="1" indent="3"/>
    </xf>
    <xf numFmtId="0" fontId="92" fillId="0" borderId="75" xfId="6" applyFont="1" applyFill="1" applyBorder="1" applyAlignment="1">
      <alignment horizontal="left" vertical="top" wrapText="1"/>
    </xf>
    <xf numFmtId="0" fontId="92" fillId="0" borderId="76" xfId="6" applyFont="1" applyFill="1" applyBorder="1" applyAlignment="1">
      <alignment horizontal="left" vertical="top" wrapText="1"/>
    </xf>
    <xf numFmtId="0" fontId="92" fillId="0" borderId="51" xfId="6" applyFont="1" applyFill="1" applyBorder="1" applyAlignment="1">
      <alignment horizontal="left" vertical="top" wrapText="1"/>
    </xf>
    <xf numFmtId="0" fontId="92" fillId="0" borderId="78" xfId="6" applyFont="1" applyFill="1" applyBorder="1" applyAlignment="1">
      <alignment horizontal="left" vertical="top" wrapText="1"/>
    </xf>
    <xf numFmtId="0" fontId="93" fillId="0" borderId="77" xfId="6" applyFont="1" applyFill="1" applyBorder="1" applyAlignment="1">
      <alignment horizontal="left" vertical="top" wrapText="1"/>
    </xf>
    <xf numFmtId="0" fontId="93" fillId="0" borderId="75" xfId="6" applyFont="1" applyFill="1" applyBorder="1" applyAlignment="1">
      <alignment horizontal="left" vertical="top" wrapText="1"/>
    </xf>
    <xf numFmtId="0" fontId="92" fillId="0" borderId="50" xfId="6" applyFont="1" applyFill="1" applyBorder="1" applyAlignment="1">
      <alignment horizontal="left" vertical="top" wrapText="1"/>
    </xf>
    <xf numFmtId="0" fontId="92" fillId="0" borderId="80" xfId="6" applyFont="1" applyFill="1" applyBorder="1" applyAlignment="1">
      <alignment horizontal="left" vertical="top" wrapText="1"/>
    </xf>
    <xf numFmtId="0" fontId="92" fillId="0" borderId="72" xfId="6" applyFont="1" applyFill="1" applyBorder="1" applyAlignment="1">
      <alignment horizontal="left" vertical="top" wrapText="1"/>
    </xf>
    <xf numFmtId="0" fontId="92" fillId="0" borderId="15" xfId="6" applyFont="1" applyFill="1" applyBorder="1" applyAlignment="1">
      <alignment horizontal="left" vertical="top" wrapText="1" indent="3"/>
    </xf>
    <xf numFmtId="0" fontId="92" fillId="0" borderId="63" xfId="6" applyFont="1" applyFill="1" applyBorder="1" applyAlignment="1">
      <alignment horizontal="left" vertical="top" wrapText="1"/>
    </xf>
    <xf numFmtId="0" fontId="92" fillId="0" borderId="64" xfId="6" applyFont="1" applyFill="1" applyBorder="1" applyAlignment="1">
      <alignment horizontal="left" vertical="top" wrapText="1"/>
    </xf>
    <xf numFmtId="0" fontId="92" fillId="0" borderId="73" xfId="6" applyFont="1" applyFill="1" applyBorder="1" applyAlignment="1">
      <alignment horizontal="left" vertical="top" wrapText="1" indent="3"/>
    </xf>
    <xf numFmtId="0" fontId="92" fillId="0" borderId="70" xfId="6" applyFont="1" applyFill="1" applyBorder="1" applyAlignment="1">
      <alignment horizontal="left" vertical="top" wrapText="1" indent="3"/>
    </xf>
    <xf numFmtId="0" fontId="92" fillId="0" borderId="65" xfId="6" applyFont="1" applyFill="1" applyBorder="1" applyAlignment="1">
      <alignment horizontal="left" vertical="top" wrapText="1"/>
    </xf>
    <xf numFmtId="0" fontId="92" fillId="0" borderId="66" xfId="6" applyFont="1" applyFill="1" applyBorder="1" applyAlignment="1">
      <alignment horizontal="left" vertical="top" wrapText="1"/>
    </xf>
    <xf numFmtId="0" fontId="92" fillId="0" borderId="67" xfId="6" applyFont="1" applyFill="1" applyBorder="1" applyAlignment="1">
      <alignment horizontal="left" vertical="top" wrapText="1"/>
    </xf>
    <xf numFmtId="0" fontId="92" fillId="0" borderId="68" xfId="6" applyFont="1" applyFill="1" applyBorder="1" applyAlignment="1">
      <alignment horizontal="left" vertical="top" wrapText="1" indent="3"/>
    </xf>
    <xf numFmtId="0" fontId="92" fillId="0" borderId="61" xfId="6" applyFont="1" applyFill="1" applyBorder="1" applyAlignment="1">
      <alignment horizontal="left" vertical="top" wrapText="1"/>
    </xf>
    <xf numFmtId="0" fontId="92" fillId="0" borderId="15" xfId="6" applyFont="1" applyFill="1" applyBorder="1" applyAlignment="1">
      <alignment horizontal="left" vertical="top" wrapText="1"/>
    </xf>
    <xf numFmtId="0" fontId="92" fillId="0" borderId="64" xfId="6" applyFont="1" applyFill="1" applyBorder="1" applyAlignment="1">
      <alignment horizontal="left" vertical="top" wrapText="1" indent="3"/>
    </xf>
    <xf numFmtId="0" fontId="95" fillId="0" borderId="0" xfId="6" applyFont="1" applyFill="1" applyBorder="1" applyAlignment="1">
      <alignment horizontal="center" vertical="center" wrapText="1"/>
    </xf>
    <xf numFmtId="0" fontId="95" fillId="0" borderId="10" xfId="6" applyFont="1" applyFill="1" applyBorder="1" applyAlignment="1">
      <alignment horizontal="center" vertical="center" wrapText="1"/>
    </xf>
    <xf numFmtId="0" fontId="95" fillId="0" borderId="49" xfId="6" applyFont="1" applyFill="1" applyBorder="1" applyAlignment="1">
      <alignment horizontal="center" vertical="center" wrapText="1"/>
    </xf>
    <xf numFmtId="0" fontId="95" fillId="0" borderId="54" xfId="6" applyFont="1" applyFill="1" applyBorder="1" applyAlignment="1">
      <alignment horizontal="center" vertical="center" wrapText="1"/>
    </xf>
    <xf numFmtId="0" fontId="95" fillId="0" borderId="7" xfId="6" applyFont="1" applyFill="1" applyBorder="1" applyAlignment="1">
      <alignment horizontal="center" vertical="center" wrapText="1"/>
    </xf>
    <xf numFmtId="0" fontId="95" fillId="0" borderId="55" xfId="6" applyFont="1" applyFill="1" applyBorder="1" applyAlignment="1">
      <alignment horizontal="center" vertical="center" wrapText="1"/>
    </xf>
    <xf numFmtId="166" fontId="95" fillId="0" borderId="9" xfId="6" applyNumberFormat="1" applyFont="1" applyFill="1" applyBorder="1" applyAlignment="1">
      <alignment horizontal="center" vertical="center" wrapText="1"/>
    </xf>
    <xf numFmtId="166" fontId="95" fillId="0" borderId="10" xfId="6" applyNumberFormat="1" applyFont="1" applyFill="1" applyBorder="1" applyAlignment="1">
      <alignment horizontal="center" vertical="center" wrapText="1"/>
    </xf>
    <xf numFmtId="166" fontId="95" fillId="0" borderId="56" xfId="6" applyNumberFormat="1" applyFont="1" applyFill="1" applyBorder="1" applyAlignment="1">
      <alignment horizontal="center" vertical="center" wrapText="1"/>
    </xf>
    <xf numFmtId="166" fontId="95" fillId="0" borderId="54" xfId="6" applyNumberFormat="1" applyFont="1" applyFill="1" applyBorder="1" applyAlignment="1">
      <alignment horizontal="center" vertical="center" wrapText="1"/>
    </xf>
    <xf numFmtId="1" fontId="95" fillId="0" borderId="8" xfId="6" applyNumberFormat="1" applyFont="1" applyFill="1" applyBorder="1" applyAlignment="1">
      <alignment horizontal="center" vertical="center" wrapText="1"/>
    </xf>
    <xf numFmtId="1" fontId="95" fillId="0" borderId="57" xfId="6" applyNumberFormat="1" applyFont="1" applyFill="1" applyBorder="1" applyAlignment="1">
      <alignment horizontal="center" vertical="center" wrapText="1"/>
    </xf>
    <xf numFmtId="8" fontId="92" fillId="0" borderId="9" xfId="6" applyNumberFormat="1" applyFont="1" applyFill="1" applyBorder="1" applyAlignment="1">
      <alignment horizontal="right" vertical="top" wrapText="1"/>
    </xf>
    <xf numFmtId="8" fontId="92" fillId="0" borderId="0" xfId="6" applyNumberFormat="1" applyFont="1" applyFill="1" applyBorder="1" applyAlignment="1">
      <alignment horizontal="right" vertical="top" wrapText="1"/>
    </xf>
    <xf numFmtId="8" fontId="92" fillId="0" borderId="56" xfId="6" applyNumberFormat="1" applyFont="1" applyFill="1" applyBorder="1" applyAlignment="1">
      <alignment horizontal="right" vertical="top" wrapText="1"/>
    </xf>
    <xf numFmtId="8" fontId="92" fillId="0" borderId="49" xfId="6" applyNumberFormat="1" applyFont="1" applyFill="1" applyBorder="1" applyAlignment="1">
      <alignment horizontal="right" vertical="top" wrapText="1"/>
    </xf>
    <xf numFmtId="49" fontId="22" fillId="4" borderId="92" xfId="0" applyNumberFormat="1" applyFont="1" applyFill="1" applyBorder="1" applyAlignment="1" applyProtection="1">
      <alignment horizontal="left"/>
      <protection locked="0"/>
    </xf>
    <xf numFmtId="49" fontId="22" fillId="4" borderId="51" xfId="0" applyNumberFormat="1" applyFont="1" applyFill="1" applyBorder="1" applyAlignment="1" applyProtection="1">
      <alignment horizontal="left"/>
      <protection locked="0"/>
    </xf>
    <xf numFmtId="0" fontId="8" fillId="0" borderId="51" xfId="0" applyFont="1" applyBorder="1" applyAlignment="1" applyProtection="1">
      <alignment horizontal="left" wrapText="1"/>
    </xf>
    <xf numFmtId="0" fontId="92" fillId="0" borderId="0" xfId="6" applyFont="1" applyFill="1" applyBorder="1" applyAlignment="1">
      <alignment horizontal="left" vertical="top"/>
    </xf>
    <xf numFmtId="0" fontId="92" fillId="0" borderId="49" xfId="6" applyFont="1" applyFill="1" applyBorder="1" applyAlignment="1">
      <alignment horizontal="left" vertical="top"/>
    </xf>
    <xf numFmtId="0" fontId="91" fillId="0" borderId="50" xfId="6" applyFont="1" applyFill="1" applyBorder="1" applyAlignment="1">
      <alignment horizontal="left"/>
    </xf>
    <xf numFmtId="1" fontId="91" fillId="0" borderId="51" xfId="6" applyNumberFormat="1" applyFont="1" applyFill="1" applyBorder="1" applyAlignment="1">
      <alignment horizontal="left" vertical="center" wrapText="1"/>
    </xf>
    <xf numFmtId="1" fontId="91" fillId="0" borderId="52" xfId="6" applyNumberFormat="1" applyFont="1" applyFill="1" applyBorder="1" applyAlignment="1">
      <alignment horizontal="left" vertical="center" wrapText="1"/>
    </xf>
    <xf numFmtId="0" fontId="91" fillId="0" borderId="53" xfId="6" applyFont="1" applyFill="1" applyBorder="1" applyAlignment="1">
      <alignment horizontal="center" vertical="center" wrapText="1"/>
    </xf>
    <xf numFmtId="0" fontId="91" fillId="0" borderId="51" xfId="6" applyFont="1" applyFill="1" applyBorder="1" applyAlignment="1">
      <alignment horizontal="center" vertical="center" wrapText="1"/>
    </xf>
    <xf numFmtId="0" fontId="91" fillId="0" borderId="2" xfId="6" applyFont="1" applyFill="1" applyBorder="1" applyAlignment="1">
      <alignment horizontal="left" vertical="center" wrapText="1"/>
    </xf>
    <xf numFmtId="0" fontId="91" fillId="0" borderId="3" xfId="6" applyFont="1" applyFill="1" applyBorder="1" applyAlignment="1">
      <alignment horizontal="left" vertical="center" wrapText="1"/>
    </xf>
    <xf numFmtId="0" fontId="91" fillId="0" borderId="6" xfId="6" applyFont="1" applyFill="1" applyBorder="1" applyAlignment="1">
      <alignment horizontal="center" vertical="center" wrapText="1"/>
    </xf>
    <xf numFmtId="8" fontId="91" fillId="0" borderId="9" xfId="6" applyNumberFormat="1" applyFont="1" applyFill="1" applyBorder="1" applyAlignment="1">
      <alignment horizontal="right" vertical="center" wrapText="1"/>
    </xf>
    <xf numFmtId="8" fontId="91" fillId="0" borderId="0" xfId="6" applyNumberFormat="1" applyFont="1" applyFill="1" applyBorder="1" applyAlignment="1">
      <alignment horizontal="right" vertical="center" wrapText="1"/>
    </xf>
    <xf numFmtId="1" fontId="92" fillId="0" borderId="49" xfId="6" applyNumberFormat="1" applyFont="1" applyFill="1" applyBorder="1" applyAlignment="1">
      <alignment horizontal="left" vertical="top"/>
    </xf>
    <xf numFmtId="0" fontId="94" fillId="0" borderId="0" xfId="6" applyFont="1" applyFill="1" applyBorder="1" applyAlignment="1">
      <alignment horizontal="center" vertical="center" wrapText="1"/>
    </xf>
    <xf numFmtId="0" fontId="94" fillId="0" borderId="49" xfId="6" applyFont="1" applyFill="1" applyBorder="1" applyAlignment="1">
      <alignment horizontal="center" vertical="center" wrapText="1"/>
    </xf>
    <xf numFmtId="8" fontId="92" fillId="0" borderId="5" xfId="6" applyNumberFormat="1" applyFont="1" applyFill="1" applyBorder="1" applyAlignment="1">
      <alignment horizontal="center"/>
    </xf>
    <xf numFmtId="1" fontId="92" fillId="0" borderId="5" xfId="6" applyNumberFormat="1" applyFont="1" applyFill="1" applyBorder="1" applyAlignment="1">
      <alignment horizontal="center"/>
    </xf>
    <xf numFmtId="0" fontId="91" fillId="0" borderId="0" xfId="6" applyFont="1" applyFill="1" applyBorder="1" applyAlignment="1">
      <alignment vertical="top" wrapText="1"/>
    </xf>
    <xf numFmtId="0" fontId="93" fillId="0" borderId="0" xfId="6" applyFont="1" applyFill="1" applyBorder="1" applyAlignment="1">
      <alignment horizontal="center" vertical="top"/>
    </xf>
    <xf numFmtId="166" fontId="92" fillId="0" borderId="5" xfId="6" applyNumberFormat="1" applyFont="1" applyFill="1" applyBorder="1" applyAlignment="1">
      <alignment horizontal="center"/>
    </xf>
  </cellXfs>
  <cellStyles count="7">
    <cellStyle name="Comma" xfId="1" builtinId="3"/>
    <cellStyle name="Currency" xfId="2" builtinId="4"/>
    <cellStyle name="Hyperlink" xfId="5" builtinId="8"/>
    <cellStyle name="Hyperlink 2" xfId="4" xr:uid="{00000000-0005-0000-0000-000003000000}"/>
    <cellStyle name="Normal" xfId="0" builtinId="0"/>
    <cellStyle name="Normal 2" xfId="6" xr:uid="{00000000-0005-0000-0000-000005000000}"/>
    <cellStyle name="Percent" xfId="3" builtinId="5"/>
  </cellStyles>
  <dxfs count="13">
    <dxf>
      <font>
        <b/>
        <i val="0"/>
        <strike val="0"/>
        <condense val="0"/>
        <extend val="0"/>
        <outline val="0"/>
        <shadow val="0"/>
        <u val="none"/>
        <vertAlign val="baseline"/>
        <sz val="12"/>
        <color indexed="8"/>
        <name val="Arial"/>
        <scheme val="none"/>
      </font>
      <alignment horizontal="general" vertical="bottom" textRotation="0" wrapText="0" indent="0" justifyLastLine="0" shrinkToFit="0" readingOrder="0"/>
      <border diagonalUp="0" diagonalDown="0">
        <left/>
        <right/>
        <top style="dotted">
          <color indexed="64"/>
        </top>
        <bottom style="dotted">
          <color indexed="64"/>
        </bottom>
        <vertical/>
        <horizontal/>
      </border>
      <protection locked="0" hidden="0"/>
    </dxf>
    <dxf>
      <font>
        <b/>
        <i val="0"/>
        <strike val="0"/>
        <condense val="0"/>
        <extend val="0"/>
        <outline val="0"/>
        <shadow val="0"/>
        <u val="none"/>
        <vertAlign val="baseline"/>
        <sz val="12"/>
        <color indexed="8"/>
        <name val="Arial"/>
        <scheme val="none"/>
      </font>
      <alignment horizontal="center" vertical="bottom" textRotation="0" wrapText="0"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i val="0"/>
        <strike val="0"/>
        <condense val="0"/>
        <extend val="0"/>
        <outline val="0"/>
        <shadow val="0"/>
        <u val="none"/>
        <vertAlign val="baseline"/>
        <sz val="12"/>
        <color indexed="8"/>
        <name val="Arial"/>
        <scheme val="none"/>
      </font>
      <alignment horizontal="center" vertical="bottom" textRotation="0" wrapText="0" indent="0" justifyLastLine="0" shrinkToFit="0" readingOrder="0"/>
      <border diagonalUp="0" diagonalDown="0">
        <left style="thin">
          <color indexed="64"/>
        </left>
        <right style="thin">
          <color indexed="64"/>
        </right>
        <top/>
        <bottom style="dotted">
          <color indexed="64"/>
        </bottom>
        <vertical/>
        <horizontal/>
      </border>
      <protection locked="0" hidden="0"/>
    </dxf>
    <dxf>
      <font>
        <b/>
        <i val="0"/>
        <strike val="0"/>
        <condense val="0"/>
        <extend val="0"/>
        <outline val="0"/>
        <shadow val="0"/>
        <u val="none"/>
        <vertAlign val="baseline"/>
        <sz val="12"/>
        <color indexed="8"/>
        <name val="Arial"/>
        <scheme val="none"/>
      </font>
      <alignment horizontal="left" vertical="bottom" textRotation="0" wrapText="0" indent="0" justifyLastLine="0" shrinkToFit="0" readingOrder="0"/>
      <border diagonalUp="0" diagonalDown="0">
        <left/>
        <right style="thin">
          <color indexed="64"/>
        </right>
        <top/>
        <bottom style="dotted">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protection locked="0" hidden="0"/>
    </dxf>
    <dxf>
      <font>
        <condense val="0"/>
        <extend val="0"/>
        <color rgb="FF9C0006"/>
      </font>
      <fill>
        <patternFill>
          <bgColor rgb="FFFFC7CE"/>
        </patternFill>
      </fill>
    </dxf>
    <dxf>
      <font>
        <condense val="0"/>
        <extend val="0"/>
        <color rgb="FF9C0006"/>
      </font>
      <fill>
        <patternFill>
          <bgColor rgb="FFFFC7CE"/>
        </patternFill>
      </fill>
    </dxf>
    <dxf>
      <font>
        <b/>
        <i val="0"/>
        <strike val="0"/>
        <condense val="0"/>
        <extend val="0"/>
        <outline val="0"/>
        <shadow val="0"/>
        <u val="none"/>
        <vertAlign val="baseline"/>
        <sz val="12"/>
        <color indexed="8"/>
        <name val="Arial"/>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top style="dotted">
          <color indexed="64"/>
        </top>
        <bottom/>
        <vertical/>
        <horizontal/>
      </border>
      <protection locked="0" hidden="0"/>
    </dxf>
    <dxf>
      <font>
        <b/>
        <i val="0"/>
        <strike val="0"/>
        <condense val="0"/>
        <extend val="0"/>
        <outline val="0"/>
        <shadow val="0"/>
        <u val="none"/>
        <vertAlign val="baseline"/>
        <sz val="12"/>
        <color indexed="8"/>
        <name val="Arial"/>
        <scheme val="none"/>
      </font>
      <fill>
        <patternFill patternType="solid">
          <fgColor indexed="64"/>
          <bgColor theme="2"/>
        </patternFill>
      </fill>
      <alignment horizontal="center" vertical="bottom" textRotation="0" wrapText="0" indent="0" justifyLastLine="0" shrinkToFit="0" readingOrder="0"/>
      <border diagonalUp="0" diagonalDown="0">
        <left/>
        <right/>
        <top style="dotted">
          <color indexed="64"/>
        </top>
        <bottom/>
        <vertical/>
        <horizontal/>
      </border>
      <protection locked="0" hidden="0"/>
    </dxf>
    <dxf>
      <border outline="0">
        <left style="thin">
          <color indexed="64"/>
        </left>
        <right style="thin">
          <color indexed="64"/>
        </right>
        <top style="thin">
          <color indexed="64"/>
        </top>
      </border>
    </dxf>
    <dxf>
      <font>
        <b/>
        <i val="0"/>
        <strike val="0"/>
        <condense val="0"/>
        <extend val="0"/>
        <outline val="0"/>
        <shadow val="0"/>
        <u val="none"/>
        <vertAlign val="baseline"/>
        <sz val="9"/>
        <color indexed="8"/>
        <name val="Arial"/>
        <scheme val="none"/>
      </font>
      <numFmt numFmtId="30" formatCode="@"/>
      <alignment horizontal="center" vertical="bottom" textRotation="0" wrapText="0" indent="0" justifyLastLine="0" shrinkToFit="0" readingOrder="0"/>
      <protection locked="0" hidden="0"/>
    </dxf>
  </dxfs>
  <tableStyles count="1" defaultTableStyle="TableStyleMedium9"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1</xdr:row>
      <xdr:rowOff>390525</xdr:rowOff>
    </xdr:from>
    <xdr:to>
      <xdr:col>0</xdr:col>
      <xdr:colOff>781050</xdr:colOff>
      <xdr:row>3</xdr:row>
      <xdr:rowOff>342901</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1" y="628650"/>
          <a:ext cx="742949" cy="7715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0</xdr:colOff>
          <xdr:row>4</xdr:row>
          <xdr:rowOff>47625</xdr:rowOff>
        </xdr:from>
        <xdr:to>
          <xdr:col>5</xdr:col>
          <xdr:colOff>733425</xdr:colOff>
          <xdr:row>4</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A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4</xdr:row>
          <xdr:rowOff>28575</xdr:rowOff>
        </xdr:from>
        <xdr:to>
          <xdr:col>6</xdr:col>
          <xdr:colOff>342900</xdr:colOff>
          <xdr:row>4</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A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4</xdr:row>
          <xdr:rowOff>28575</xdr:rowOff>
        </xdr:from>
        <xdr:to>
          <xdr:col>8</xdr:col>
          <xdr:colOff>190500</xdr:colOff>
          <xdr:row>4</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A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FILING FEES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xdr:row>
          <xdr:rowOff>28575</xdr:rowOff>
        </xdr:from>
        <xdr:to>
          <xdr:col>3</xdr:col>
          <xdr:colOff>981075</xdr:colOff>
          <xdr:row>10</xdr:row>
          <xdr:rowOff>295275</xdr:rowOff>
        </xdr:to>
        <xdr:sp macro="" textlink="">
          <xdr:nvSpPr>
            <xdr:cNvPr id="1030" name="Check Box 6" descr="January 1 - June 30, " hidden="1">
              <a:extLst>
                <a:ext uri="{63B3BB69-23CF-44E3-9099-C40C66FF867C}">
                  <a14:compatExt spid="_x0000_s1030"/>
                </a:ext>
                <a:ext uri="{FF2B5EF4-FFF2-40B4-BE49-F238E27FC236}">
                  <a16:creationId xmlns:a16="http://schemas.microsoft.com/office/drawing/2014/main" id="{00000000-0008-0000-0A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66675</xdr:rowOff>
        </xdr:from>
        <xdr:to>
          <xdr:col>2</xdr:col>
          <xdr:colOff>1343025</xdr:colOff>
          <xdr:row>11</xdr:row>
          <xdr:rowOff>266700</xdr:rowOff>
        </xdr:to>
        <xdr:sp macro="" textlink="">
          <xdr:nvSpPr>
            <xdr:cNvPr id="1031" name="Check Box 7" descr="January 1 - June 30, " hidden="1">
              <a:extLst>
                <a:ext uri="{63B3BB69-23CF-44E3-9099-C40C66FF867C}">
                  <a14:compatExt spid="_x0000_s1031"/>
                </a:ext>
                <a:ext uri="{FF2B5EF4-FFF2-40B4-BE49-F238E27FC236}">
                  <a16:creationId xmlns:a16="http://schemas.microsoft.com/office/drawing/2014/main" id="{00000000-0008-0000-0A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28575</xdr:rowOff>
        </xdr:from>
        <xdr:to>
          <xdr:col>9</xdr:col>
          <xdr:colOff>0</xdr:colOff>
          <xdr:row>11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A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xdr:row>
          <xdr:rowOff>9525</xdr:rowOff>
        </xdr:from>
        <xdr:to>
          <xdr:col>9</xdr:col>
          <xdr:colOff>9525</xdr:colOff>
          <xdr:row>11</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A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28575</xdr:rowOff>
        </xdr:from>
        <xdr:to>
          <xdr:col>3</xdr:col>
          <xdr:colOff>981075</xdr:colOff>
          <xdr:row>12</xdr:row>
          <xdr:rowOff>9525</xdr:rowOff>
        </xdr:to>
        <xdr:sp macro="" textlink="">
          <xdr:nvSpPr>
            <xdr:cNvPr id="1034" name="Check Box 10" descr="January 1 - June 30, " hidden="1">
              <a:extLst>
                <a:ext uri="{63B3BB69-23CF-44E3-9099-C40C66FF867C}">
                  <a14:compatExt spid="_x0000_s1034"/>
                </a:ext>
                <a:ext uri="{FF2B5EF4-FFF2-40B4-BE49-F238E27FC236}">
                  <a16:creationId xmlns:a16="http://schemas.microsoft.com/office/drawing/2014/main" id="{00000000-0008-0000-0A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28575</xdr:rowOff>
        </xdr:from>
        <xdr:to>
          <xdr:col>3</xdr:col>
          <xdr:colOff>981075</xdr:colOff>
          <xdr:row>14</xdr:row>
          <xdr:rowOff>295275</xdr:rowOff>
        </xdr:to>
        <xdr:sp macro="" textlink="">
          <xdr:nvSpPr>
            <xdr:cNvPr id="1035" name="Check Box 11" descr="January 1 - June 30, " hidden="1">
              <a:extLst>
                <a:ext uri="{63B3BB69-23CF-44E3-9099-C40C66FF867C}">
                  <a14:compatExt spid="_x0000_s1035"/>
                </a:ext>
                <a:ext uri="{FF2B5EF4-FFF2-40B4-BE49-F238E27FC236}">
                  <a16:creationId xmlns:a16="http://schemas.microsoft.com/office/drawing/2014/main" id="{00000000-0008-0000-0A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28575</xdr:rowOff>
        </xdr:from>
        <xdr:to>
          <xdr:col>4</xdr:col>
          <xdr:colOff>0</xdr:colOff>
          <xdr:row>16</xdr:row>
          <xdr:rowOff>0</xdr:rowOff>
        </xdr:to>
        <xdr:sp macro="" textlink="">
          <xdr:nvSpPr>
            <xdr:cNvPr id="1036" name="Check Box 12" descr="January 1 - June 30, " hidden="1">
              <a:extLst>
                <a:ext uri="{63B3BB69-23CF-44E3-9099-C40C66FF867C}">
                  <a14:compatExt spid="_x0000_s1036"/>
                </a:ext>
                <a:ext uri="{FF2B5EF4-FFF2-40B4-BE49-F238E27FC236}">
                  <a16:creationId xmlns:a16="http://schemas.microsoft.com/office/drawing/2014/main" id="{00000000-0008-0000-0A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9525</xdr:rowOff>
        </xdr:from>
        <xdr:to>
          <xdr:col>8</xdr:col>
          <xdr:colOff>409575</xdr:colOff>
          <xdr:row>15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A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9525</xdr:rowOff>
        </xdr:from>
        <xdr:to>
          <xdr:col>8</xdr:col>
          <xdr:colOff>409575</xdr:colOff>
          <xdr:row>15</xdr:row>
          <xdr:rowOff>295275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A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18</xdr:row>
          <xdr:rowOff>9525</xdr:rowOff>
        </xdr:from>
        <xdr:to>
          <xdr:col>4</xdr:col>
          <xdr:colOff>0</xdr:colOff>
          <xdr:row>18</xdr:row>
          <xdr:rowOff>295275</xdr:rowOff>
        </xdr:to>
        <xdr:sp macro="" textlink="">
          <xdr:nvSpPr>
            <xdr:cNvPr id="1039" name="Check Box 15" descr="January 1 - June 30, " hidden="1">
              <a:extLst>
                <a:ext uri="{63B3BB69-23CF-44E3-9099-C40C66FF867C}">
                  <a14:compatExt spid="_x0000_s1039"/>
                </a:ext>
                <a:ext uri="{FF2B5EF4-FFF2-40B4-BE49-F238E27FC236}">
                  <a16:creationId xmlns:a16="http://schemas.microsoft.com/office/drawing/2014/main" id="{00000000-0008-0000-0A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9525</xdr:rowOff>
        </xdr:from>
        <xdr:to>
          <xdr:col>4</xdr:col>
          <xdr:colOff>9525</xdr:colOff>
          <xdr:row>19</xdr:row>
          <xdr:rowOff>295275</xdr:rowOff>
        </xdr:to>
        <xdr:sp macro="" textlink="">
          <xdr:nvSpPr>
            <xdr:cNvPr id="1040" name="Check Box 16" descr="January 1 - June 30, " hidden="1">
              <a:extLst>
                <a:ext uri="{63B3BB69-23CF-44E3-9099-C40C66FF867C}">
                  <a14:compatExt spid="_x0000_s1040"/>
                </a:ext>
                <a:ext uri="{FF2B5EF4-FFF2-40B4-BE49-F238E27FC236}">
                  <a16:creationId xmlns:a16="http://schemas.microsoft.com/office/drawing/2014/main" id="{00000000-0008-0000-0A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9525</xdr:rowOff>
        </xdr:from>
        <xdr:to>
          <xdr:col>4</xdr:col>
          <xdr:colOff>0</xdr:colOff>
          <xdr:row>22</xdr:row>
          <xdr:rowOff>295275</xdr:rowOff>
        </xdr:to>
        <xdr:sp macro="" textlink="">
          <xdr:nvSpPr>
            <xdr:cNvPr id="1041" name="Check Box 17" descr="January 1 - June 30, " hidden="1">
              <a:extLst>
                <a:ext uri="{63B3BB69-23CF-44E3-9099-C40C66FF867C}">
                  <a14:compatExt spid="_x0000_s1041"/>
                </a:ext>
                <a:ext uri="{FF2B5EF4-FFF2-40B4-BE49-F238E27FC236}">
                  <a16:creationId xmlns:a16="http://schemas.microsoft.com/office/drawing/2014/main" id="{00000000-0008-0000-0A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66675</xdr:rowOff>
        </xdr:from>
        <xdr:to>
          <xdr:col>2</xdr:col>
          <xdr:colOff>1343025</xdr:colOff>
          <xdr:row>23</xdr:row>
          <xdr:rowOff>266700</xdr:rowOff>
        </xdr:to>
        <xdr:sp macro="" textlink="">
          <xdr:nvSpPr>
            <xdr:cNvPr id="1042" name="Check Box 18" descr="January 1 - June 30, " hidden="1">
              <a:extLst>
                <a:ext uri="{63B3BB69-23CF-44E3-9099-C40C66FF867C}">
                  <a14:compatExt spid="_x0000_s1042"/>
                </a:ext>
                <a:ext uri="{FF2B5EF4-FFF2-40B4-BE49-F238E27FC236}">
                  <a16:creationId xmlns:a16="http://schemas.microsoft.com/office/drawing/2014/main" id="{00000000-0008-0000-0A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28575</xdr:rowOff>
        </xdr:from>
        <xdr:to>
          <xdr:col>4</xdr:col>
          <xdr:colOff>9525</xdr:colOff>
          <xdr:row>23</xdr:row>
          <xdr:rowOff>295275</xdr:rowOff>
        </xdr:to>
        <xdr:sp macro="" textlink="">
          <xdr:nvSpPr>
            <xdr:cNvPr id="1043" name="Check Box 19" descr="January 1 - June 30, " hidden="1">
              <a:extLst>
                <a:ext uri="{63B3BB69-23CF-44E3-9099-C40C66FF867C}">
                  <a14:compatExt spid="_x0000_s1043"/>
                </a:ext>
                <a:ext uri="{FF2B5EF4-FFF2-40B4-BE49-F238E27FC236}">
                  <a16:creationId xmlns:a16="http://schemas.microsoft.com/office/drawing/2014/main" id="{00000000-0008-0000-0A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28575</xdr:rowOff>
        </xdr:from>
        <xdr:to>
          <xdr:col>4</xdr:col>
          <xdr:colOff>28575</xdr:colOff>
          <xdr:row>26</xdr:row>
          <xdr:rowOff>295275</xdr:rowOff>
        </xdr:to>
        <xdr:sp macro="" textlink="">
          <xdr:nvSpPr>
            <xdr:cNvPr id="1044" name="Check Box 20" descr="January 1 - June 30, " hidden="1">
              <a:extLst>
                <a:ext uri="{63B3BB69-23CF-44E3-9099-C40C66FF867C}">
                  <a14:compatExt spid="_x0000_s1044"/>
                </a:ext>
                <a:ext uri="{FF2B5EF4-FFF2-40B4-BE49-F238E27FC236}">
                  <a16:creationId xmlns:a16="http://schemas.microsoft.com/office/drawing/2014/main" id="{00000000-0008-0000-0A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66675</xdr:rowOff>
        </xdr:from>
        <xdr:to>
          <xdr:col>2</xdr:col>
          <xdr:colOff>1343025</xdr:colOff>
          <xdr:row>27</xdr:row>
          <xdr:rowOff>266700</xdr:rowOff>
        </xdr:to>
        <xdr:sp macro="" textlink="">
          <xdr:nvSpPr>
            <xdr:cNvPr id="1045" name="Check Box 21" descr="January 1 - June 30, " hidden="1">
              <a:extLst>
                <a:ext uri="{63B3BB69-23CF-44E3-9099-C40C66FF867C}">
                  <a14:compatExt spid="_x0000_s1045"/>
                </a:ext>
                <a:ext uri="{FF2B5EF4-FFF2-40B4-BE49-F238E27FC236}">
                  <a16:creationId xmlns:a16="http://schemas.microsoft.com/office/drawing/2014/main" id="{00000000-0008-0000-0A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66675</xdr:rowOff>
        </xdr:from>
        <xdr:to>
          <xdr:col>2</xdr:col>
          <xdr:colOff>1343025</xdr:colOff>
          <xdr:row>27</xdr:row>
          <xdr:rowOff>266700</xdr:rowOff>
        </xdr:to>
        <xdr:sp macro="" textlink="">
          <xdr:nvSpPr>
            <xdr:cNvPr id="1046" name="Check Box 22" descr="January 1 - June 30, " hidden="1">
              <a:extLst>
                <a:ext uri="{63B3BB69-23CF-44E3-9099-C40C66FF867C}">
                  <a14:compatExt spid="_x0000_s1046"/>
                </a:ext>
                <a:ext uri="{FF2B5EF4-FFF2-40B4-BE49-F238E27FC236}">
                  <a16:creationId xmlns:a16="http://schemas.microsoft.com/office/drawing/2014/main" id="{00000000-0008-0000-0A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28575</xdr:rowOff>
        </xdr:from>
        <xdr:to>
          <xdr:col>4</xdr:col>
          <xdr:colOff>0</xdr:colOff>
          <xdr:row>28</xdr:row>
          <xdr:rowOff>9525</xdr:rowOff>
        </xdr:to>
        <xdr:sp macro="" textlink="">
          <xdr:nvSpPr>
            <xdr:cNvPr id="1047" name="Check Box 23" descr="January 1 - June 30, " hidden="1">
              <a:extLst>
                <a:ext uri="{63B3BB69-23CF-44E3-9099-C40C66FF867C}">
                  <a14:compatExt spid="_x0000_s1047"/>
                </a:ext>
                <a:ext uri="{FF2B5EF4-FFF2-40B4-BE49-F238E27FC236}">
                  <a16:creationId xmlns:a16="http://schemas.microsoft.com/office/drawing/2014/main" id="{00000000-0008-0000-0A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9525</xdr:rowOff>
        </xdr:from>
        <xdr:to>
          <xdr:col>8</xdr:col>
          <xdr:colOff>419100</xdr:colOff>
          <xdr:row>18</xdr:row>
          <xdr:rowOff>295275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A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9525</xdr:rowOff>
        </xdr:from>
        <xdr:to>
          <xdr:col>9</xdr:col>
          <xdr:colOff>0</xdr:colOff>
          <xdr:row>19</xdr:row>
          <xdr:rowOff>295275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A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0</xdr:rowOff>
        </xdr:from>
        <xdr:to>
          <xdr:col>9</xdr:col>
          <xdr:colOff>0</xdr:colOff>
          <xdr:row>22</xdr:row>
          <xdr:rowOff>295275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A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295275</xdr:rowOff>
        </xdr:from>
        <xdr:to>
          <xdr:col>8</xdr:col>
          <xdr:colOff>419100</xdr:colOff>
          <xdr:row>23</xdr:row>
          <xdr:rowOff>295275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A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9525</xdr:rowOff>
        </xdr:from>
        <xdr:to>
          <xdr:col>8</xdr:col>
          <xdr:colOff>409575</xdr:colOff>
          <xdr:row>26</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A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xdr:row>
          <xdr:rowOff>38100</xdr:rowOff>
        </xdr:from>
        <xdr:to>
          <xdr:col>9</xdr:col>
          <xdr:colOff>0</xdr:colOff>
          <xdr:row>27</xdr:row>
          <xdr:rowOff>276225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A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0</xdr:rowOff>
        </xdr:from>
        <xdr:to>
          <xdr:col>9</xdr:col>
          <xdr:colOff>0</xdr:colOff>
          <xdr:row>30</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A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0</xdr:rowOff>
        </xdr:from>
        <xdr:to>
          <xdr:col>4</xdr:col>
          <xdr:colOff>0</xdr:colOff>
          <xdr:row>30</xdr:row>
          <xdr:rowOff>276225</xdr:rowOff>
        </xdr:to>
        <xdr:sp macro="" textlink="">
          <xdr:nvSpPr>
            <xdr:cNvPr id="1055" name="Check Box 31" descr="January 1 - June 30, " hidden="1">
              <a:extLst>
                <a:ext uri="{63B3BB69-23CF-44E3-9099-C40C66FF867C}">
                  <a14:compatExt spid="_x0000_s1055"/>
                </a:ext>
                <a:ext uri="{FF2B5EF4-FFF2-40B4-BE49-F238E27FC236}">
                  <a16:creationId xmlns:a16="http://schemas.microsoft.com/office/drawing/2014/main" id="{00000000-0008-0000-0A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36</xdr:row>
          <xdr:rowOff>28575</xdr:rowOff>
        </xdr:from>
        <xdr:to>
          <xdr:col>3</xdr:col>
          <xdr:colOff>66675</xdr:colOff>
          <xdr:row>36</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A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36</xdr:row>
          <xdr:rowOff>9525</xdr:rowOff>
        </xdr:from>
        <xdr:to>
          <xdr:col>6</xdr:col>
          <xdr:colOff>600075</xdr:colOff>
          <xdr:row>36</xdr:row>
          <xdr:rowOff>304800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A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37</xdr:row>
          <xdr:rowOff>9525</xdr:rowOff>
        </xdr:from>
        <xdr:to>
          <xdr:col>3</xdr:col>
          <xdr:colOff>28575</xdr:colOff>
          <xdr:row>37</xdr:row>
          <xdr:rowOff>295275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A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39</xdr:row>
          <xdr:rowOff>304800</xdr:rowOff>
        </xdr:from>
        <xdr:to>
          <xdr:col>2</xdr:col>
          <xdr:colOff>1381125</xdr:colOff>
          <xdr:row>40</xdr:row>
          <xdr:rowOff>295275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A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41</xdr:row>
          <xdr:rowOff>9525</xdr:rowOff>
        </xdr:from>
        <xdr:to>
          <xdr:col>2</xdr:col>
          <xdr:colOff>1400175</xdr:colOff>
          <xdr:row>41</xdr:row>
          <xdr:rowOff>304800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A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44</xdr:row>
          <xdr:rowOff>0</xdr:rowOff>
        </xdr:from>
        <xdr:to>
          <xdr:col>3</xdr:col>
          <xdr:colOff>0</xdr:colOff>
          <xdr:row>45</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A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47</xdr:row>
          <xdr:rowOff>304800</xdr:rowOff>
        </xdr:from>
        <xdr:to>
          <xdr:col>1</xdr:col>
          <xdr:colOff>466725</xdr:colOff>
          <xdr:row>49</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A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Royalty Fee should be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49</xdr:row>
          <xdr:rowOff>9525</xdr:rowOff>
        </xdr:from>
        <xdr:to>
          <xdr:col>3</xdr:col>
          <xdr:colOff>0</xdr:colOff>
          <xdr:row>50</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A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50</xdr:row>
          <xdr:rowOff>0</xdr:rowOff>
        </xdr:from>
        <xdr:to>
          <xdr:col>3</xdr:col>
          <xdr:colOff>9525</xdr:colOff>
          <xdr:row>50</xdr:row>
          <xdr:rowOff>295275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A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53</xdr:row>
          <xdr:rowOff>9525</xdr:rowOff>
        </xdr:from>
        <xdr:to>
          <xdr:col>2</xdr:col>
          <xdr:colOff>1400175</xdr:colOff>
          <xdr:row>54</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A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54</xdr:row>
          <xdr:rowOff>0</xdr:rowOff>
        </xdr:from>
        <xdr:to>
          <xdr:col>3</xdr:col>
          <xdr:colOff>9525</xdr:colOff>
          <xdr:row>54</xdr:row>
          <xdr:rowOff>295275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A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57</xdr:row>
          <xdr:rowOff>9525</xdr:rowOff>
        </xdr:from>
        <xdr:to>
          <xdr:col>3</xdr:col>
          <xdr:colOff>0</xdr:colOff>
          <xdr:row>58</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A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58</xdr:row>
          <xdr:rowOff>0</xdr:rowOff>
        </xdr:from>
        <xdr:to>
          <xdr:col>2</xdr:col>
          <xdr:colOff>1400175</xdr:colOff>
          <xdr:row>59</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A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61</xdr:row>
          <xdr:rowOff>9525</xdr:rowOff>
        </xdr:from>
        <xdr:to>
          <xdr:col>2</xdr:col>
          <xdr:colOff>1381125</xdr:colOff>
          <xdr:row>61</xdr:row>
          <xdr:rowOff>304800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A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62</xdr:row>
          <xdr:rowOff>0</xdr:rowOff>
        </xdr:from>
        <xdr:to>
          <xdr:col>3</xdr:col>
          <xdr:colOff>9525</xdr:colOff>
          <xdr:row>62</xdr:row>
          <xdr:rowOff>295275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A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37</xdr:row>
          <xdr:rowOff>0</xdr:rowOff>
        </xdr:from>
        <xdr:to>
          <xdr:col>7</xdr:col>
          <xdr:colOff>9525</xdr:colOff>
          <xdr:row>38</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A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9525</xdr:rowOff>
        </xdr:from>
        <xdr:to>
          <xdr:col>7</xdr:col>
          <xdr:colOff>9525</xdr:colOff>
          <xdr:row>40</xdr:row>
          <xdr:rowOff>304800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A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41</xdr:row>
          <xdr:rowOff>0</xdr:rowOff>
        </xdr:from>
        <xdr:to>
          <xdr:col>7</xdr:col>
          <xdr:colOff>0</xdr:colOff>
          <xdr:row>41</xdr:row>
          <xdr:rowOff>304800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A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44</xdr:row>
          <xdr:rowOff>9525</xdr:rowOff>
        </xdr:from>
        <xdr:to>
          <xdr:col>6</xdr:col>
          <xdr:colOff>600075</xdr:colOff>
          <xdr:row>44</xdr:row>
          <xdr:rowOff>304800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A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45</xdr:row>
          <xdr:rowOff>0</xdr:rowOff>
        </xdr:from>
        <xdr:to>
          <xdr:col>7</xdr:col>
          <xdr:colOff>9525</xdr:colOff>
          <xdr:row>46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A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48</xdr:row>
          <xdr:rowOff>0</xdr:rowOff>
        </xdr:from>
        <xdr:to>
          <xdr:col>6</xdr:col>
          <xdr:colOff>600075</xdr:colOff>
          <xdr:row>49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A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Refund request to fiscal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49</xdr:row>
          <xdr:rowOff>9525</xdr:rowOff>
        </xdr:from>
        <xdr:to>
          <xdr:col>6</xdr:col>
          <xdr:colOff>600075</xdr:colOff>
          <xdr:row>49</xdr:row>
          <xdr:rowOff>304800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A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50</xdr:row>
          <xdr:rowOff>9525</xdr:rowOff>
        </xdr:from>
        <xdr:to>
          <xdr:col>7</xdr:col>
          <xdr:colOff>0</xdr:colOff>
          <xdr:row>51</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A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53</xdr:row>
          <xdr:rowOff>9525</xdr:rowOff>
        </xdr:from>
        <xdr:to>
          <xdr:col>7</xdr:col>
          <xdr:colOff>0</xdr:colOff>
          <xdr:row>53</xdr:row>
          <xdr:rowOff>304800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A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54</xdr:row>
          <xdr:rowOff>0</xdr:rowOff>
        </xdr:from>
        <xdr:to>
          <xdr:col>7</xdr:col>
          <xdr:colOff>0</xdr:colOff>
          <xdr:row>54</xdr:row>
          <xdr:rowOff>295275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A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57</xdr:row>
          <xdr:rowOff>0</xdr:rowOff>
        </xdr:from>
        <xdr:to>
          <xdr:col>6</xdr:col>
          <xdr:colOff>600075</xdr:colOff>
          <xdr:row>58</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A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0</xdr:rowOff>
        </xdr:from>
        <xdr:to>
          <xdr:col>7</xdr:col>
          <xdr:colOff>0</xdr:colOff>
          <xdr:row>59</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A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61</xdr:row>
          <xdr:rowOff>9525</xdr:rowOff>
        </xdr:from>
        <xdr:to>
          <xdr:col>7</xdr:col>
          <xdr:colOff>0</xdr:colOff>
          <xdr:row>62</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A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Information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62</xdr:row>
          <xdr:rowOff>0</xdr:rowOff>
        </xdr:from>
        <xdr:to>
          <xdr:col>6</xdr:col>
          <xdr:colOff>600075</xdr:colOff>
          <xdr:row>62</xdr:row>
          <xdr:rowOff>304800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A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64</xdr:row>
          <xdr:rowOff>304800</xdr:rowOff>
        </xdr:from>
        <xdr:to>
          <xdr:col>3</xdr:col>
          <xdr:colOff>0</xdr:colOff>
          <xdr:row>66</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A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sent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66</xdr:row>
          <xdr:rowOff>0</xdr:rowOff>
        </xdr:from>
        <xdr:to>
          <xdr:col>3</xdr:col>
          <xdr:colOff>0</xdr:colOff>
          <xdr:row>66</xdr:row>
          <xdr:rowOff>295275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A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65</xdr:row>
          <xdr:rowOff>9525</xdr:rowOff>
        </xdr:from>
        <xdr:to>
          <xdr:col>6</xdr:col>
          <xdr:colOff>600075</xdr:colOff>
          <xdr:row>66</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A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Info/add'l fee received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65</xdr:row>
          <xdr:rowOff>304800</xdr:rowOff>
        </xdr:from>
        <xdr:to>
          <xdr:col>7</xdr:col>
          <xdr:colOff>0</xdr:colOff>
          <xdr:row>66</xdr:row>
          <xdr:rowOff>304800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A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Phone call/Date/Contact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45</xdr:row>
          <xdr:rowOff>9525</xdr:rowOff>
        </xdr:from>
        <xdr:to>
          <xdr:col>2</xdr:col>
          <xdr:colOff>1400175</xdr:colOff>
          <xdr:row>45</xdr:row>
          <xdr:rowOff>304800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A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Accepted</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copeland\Local%20Settings\Temp\OLK2E\South%20Carolina%202010-2%20Copyright%20SOA%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harry\AppData\Local\Microsoft\Windows\Temporary%20Internet%20Files\Content.Outlook\F83HKJM2\Copyright%20SOA%20Short%20Form%20SA%201-2%20Blank%20Template.xl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E136691\Local%20Settings\Temporary%20Internet%20Files\Content.Outlook\UF66HBRZ\SOA%20pg%208%20%20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Data Input tab"/>
      <sheetName val="Gross Receipts tab"/>
      <sheetName val="Signals"/>
      <sheetName val="Pg 1 - Space A-C"/>
      <sheetName val="Pg 1b - Space D (1)"/>
      <sheetName val="Pg 1b - Space D (2)"/>
      <sheetName val="Pg 1b - Space D (3)"/>
      <sheetName val="Pg 2 - Space E-F"/>
      <sheetName val="Pg 3 - Space G (AA)"/>
      <sheetName val="Pg 3 - Space G (AB)"/>
      <sheetName val="Pg 3 - Space G (AC)"/>
      <sheetName val="Pg 3 - Space G (AD)"/>
      <sheetName val="Pg 3 - Space G (AE)"/>
      <sheetName val="Pg 3 - Space G (AF)"/>
      <sheetName val="Pg 3 - Space G (AG)"/>
      <sheetName val="Pg 3 - Space G (AH)"/>
      <sheetName val="Pg 3 - Space G (AI)"/>
      <sheetName val="Pg 3 - Space G (AJ)"/>
      <sheetName val="Pg 3 - Space G (AK)"/>
      <sheetName val="Pg 3 - Space G (AL)"/>
      <sheetName val="Pg 3 - Space G (AM)"/>
      <sheetName val="Pg 3 - Space G (AN)"/>
      <sheetName val="Pg 3 - Space G (AO)"/>
      <sheetName val="Pg 3 - Space G (AP)"/>
      <sheetName val="Pg 3 - Space G (AQ)"/>
      <sheetName val="Pg 3 - Space G (AR)"/>
      <sheetName val="Pg 3 - Space G (AS)"/>
      <sheetName val="Pg 3 - Space G (AT)"/>
      <sheetName val="Pg 3 - Space G (AU)"/>
      <sheetName val="Pg 3 - Space G (AV)"/>
      <sheetName val="Pg 3 - Space G (AW)"/>
      <sheetName val="Pg 4 - Space H"/>
      <sheetName val="Pg 5 - Space I"/>
      <sheetName val="Pg 6 - Space J"/>
      <sheetName val="Pg 7 - Space K-L"/>
      <sheetName val="pg 8 Space M-O"/>
      <sheetName val="Pg 9 - Space P-Q"/>
      <sheetName val="Pg 10 - DSE Instructions"/>
      <sheetName val="Pg 11 - Part 1-2"/>
      <sheetName val="Pg 11 - Part 2 (continued)"/>
      <sheetName val="Pg 12 Part 3-5"/>
      <sheetName val="Pg 13 - Part 6"/>
      <sheetName val="Pg 13 - Part 6 (Continued)"/>
      <sheetName val="Pg 14 - Part 7"/>
      <sheetName val="Pg 15 - Part 7"/>
      <sheetName val="Pg 16 - Part 7- 8"/>
      <sheetName val="Pg 17 - Part  8-9"/>
      <sheetName val="Pg 18 - Instructions"/>
      <sheetName val="Pg 19 - Part 9 (1)"/>
      <sheetName val="Pg 19 - Part 9 (2)"/>
      <sheetName val="Pg 19 - Part 9 (3)"/>
      <sheetName val="Pg 19 - Part 9 (4)"/>
      <sheetName val="Pg 19 - Part 9 (5)"/>
      <sheetName val="Pg 19 - Part 9 (6)"/>
      <sheetName val="Pg 19 - Part 9 (7)"/>
      <sheetName val="Pg 19 - Part 9 (8)"/>
      <sheetName val="Pg 19 - Part 9 (9)"/>
      <sheetName val="Pg 19 - Part 9 (10)"/>
      <sheetName val="Pg 19 - Part 9 (11)"/>
      <sheetName val="Pg 19 - Part 9 (12)"/>
      <sheetName val="Pg 19 - Part 9 (13)"/>
      <sheetName val="Pg 19 - Part 9 (14)"/>
      <sheetName val="Pg 19 - Part 9 (15)"/>
      <sheetName val="Pg 19 - Part 9 (16)"/>
      <sheetName val="Pg 19 - Part 9 (17)"/>
      <sheetName val="Pg 19 - Part 9 (18)"/>
      <sheetName val="Pg 19 - Part 9 (19)"/>
      <sheetName val="Pg 19 - Part 9 (20)"/>
      <sheetName val="Pg 19 - Part 9 (21)"/>
      <sheetName val="Pg 19 - Part 9 (22)"/>
      <sheetName val="Pg 19 - Part 9 (23)"/>
      <sheetName val="Pg 19 - Part 9 (24)"/>
      <sheetName val="Pg 19 - Part 9 (25)"/>
      <sheetName val="Pg 19 - Part 9 (26)"/>
      <sheetName val="Pg 19 - Part 9 (27)"/>
      <sheetName val="Pg 19 - Part 9 (28)"/>
      <sheetName val="Pg 19 - Part 9 (29)"/>
      <sheetName val="Pg 19 - Part 9 (30)"/>
      <sheetName val="Pg 19 - Part 9 (31)"/>
      <sheetName val="Pg 19 - Part 9 (32)"/>
      <sheetName val="Pg 19 - Part 9 (33)"/>
      <sheetName val="Pg 19 - Part 9 (34)"/>
      <sheetName val="Pg 19 - Part 9 (35)"/>
      <sheetName val="Pg 19 - Part 9 (36)"/>
      <sheetName val="Pg 19 - Part 9 (37)"/>
      <sheetName val="Pg 19 - Part 9 (38)"/>
      <sheetName val="Pg 19 - Part 9 (39)"/>
      <sheetName val="Pg 19 - Part 9 (40)"/>
      <sheetName val="Pg 19 - 3.75 Fee Part 9 (1)"/>
      <sheetName val="Pg 19 - 3.75 Fee Part 9 (2)"/>
      <sheetName val="Pg 19 - 3.75 Fee Part 9 (3)"/>
      <sheetName val="Pg 19 - 3.75 Fee Part 9 (4)"/>
      <sheetName val="Pg 19 - 3.75 Fee Part 9 (5)"/>
      <sheetName val="Pg 19 - 3.75 Fee Part 9 (6)"/>
      <sheetName val="Pg 19 - 3.75 Fee Part 9 (7)"/>
      <sheetName val="Pg 19 - 3.75 Fee Part 9 (8)"/>
      <sheetName val="Pg 19 - 3.75 Fee Part 9 (9)"/>
      <sheetName val="Pg 19 - 3.75 Fee Part 9 (10)"/>
      <sheetName val="Pg 19 - 3.75 Fee Part 9 (11)"/>
      <sheetName val="Pg 19 - 3.75 Fee Part 9 (12)"/>
      <sheetName val="Pg 19 - 3.75 Fee Part 9 (13)"/>
      <sheetName val="Pg 19 - 3.75 Fee Part 9 (14)"/>
      <sheetName val="Pg 19 - 3.75 Fee Part 9 (15)"/>
      <sheetName val="Pg 19 - 3.75 Fee Part 9 (16)"/>
      <sheetName val="Pg 19 - 3.75 Fee Part 9 (17)"/>
      <sheetName val="Pg 19 - 3.75 Fee Part 9 (18)"/>
      <sheetName val="Pg 19 - 3.75 Fee Part 9 (19)"/>
      <sheetName val="Pg 19 - 3.75 Fee Part 9 (20)"/>
      <sheetName val="Pg 19 - 3.75 Fee Part 9 (21)"/>
      <sheetName val="Pg 19 - 3.75 Fee Part 9 (22)"/>
      <sheetName val="Pg 19 - 3.75 Fee Part 9 (23)"/>
      <sheetName val="Pg 19 - 3.75 Fee Part 9 (24)"/>
      <sheetName val="Pg 19 - 3.75 Fee Part 9 (25)"/>
      <sheetName val="Pg 19 - 3.75 Fee Part 9 (26)"/>
      <sheetName val="Pg 19 - 3.75 Fee Part 9 (27)"/>
      <sheetName val="Pg 19 - 3.75 Fee Part 9 (28)"/>
      <sheetName val="Pg 19 - 3.75 Fee Part 9 (29)"/>
      <sheetName val="Pg 19 - 3.75 Fee Part 9 (30)"/>
      <sheetName val="Pg 19 - 3.75 Fee Part 9 (31)"/>
      <sheetName val="Pg 19 - 3.75 Fee Part 9 (32)"/>
      <sheetName val="Pg 19 - 3.75 Fee Part 9 (33)"/>
      <sheetName val="Pg 19 - 3.75 Fee Part 9 (34)"/>
      <sheetName val="Pg 19 - 3.75 Fee Part 9 (35)"/>
      <sheetName val="Pg 19 - 3.75 Fee Part 9 (36)"/>
      <sheetName val="Pg 19 - 3.75 Fee Part 9 (37)"/>
      <sheetName val="Pg 19 - 3.75 Fee Part 9 (38)"/>
      <sheetName val="Pg 19 - 3.75 Fee Part 9 (39)"/>
      <sheetName val="Pg 19 - 3.75 Fee Part 9 (40)"/>
      <sheetName val="Pg 20 Part 9 (1)"/>
      <sheetName val="Pg 20 Part 9 (2)"/>
      <sheetName val="Pg 20 Part 9 (3)"/>
      <sheetName val="Pg 20 Part 9 (4)"/>
      <sheetName val="Pg 20 Part 9 (5)"/>
      <sheetName val="Pg 20 Part 9 (6)"/>
      <sheetName val="Pg 20 Part 9 (7)"/>
      <sheetName val="Pg 20 Part 9 (8)"/>
      <sheetName val="Pg 20 Part 9 (9)"/>
      <sheetName val="Pg 20 Part 9 (10)"/>
      <sheetName val="Pg 20 Part 9 (11)"/>
      <sheetName val="Pg 20 Part 9 (12)"/>
      <sheetName val="Pg 20 Part 9 (13)"/>
      <sheetName val="Pg 20 Part 9 (14)"/>
      <sheetName val="Pg 20 Part 9 (15)"/>
      <sheetName val="Pg 20 Part 9 (16)"/>
      <sheetName val="Pg 20 Part 9 (17)"/>
      <sheetName val="Pg 20 Part 9 (18)"/>
      <sheetName val="Pg 20 Part 9 (19)"/>
      <sheetName val="Pg 20 Part 9 (20)"/>
      <sheetName val="Pg 20 Part 9 (21)"/>
      <sheetName val="Pg 20 Part 9 (22)"/>
      <sheetName val="Pg 20 Part 9 (23)"/>
      <sheetName val="Pg 20 Part 9 (24)"/>
      <sheetName val="Pg 20 Part 9 (25)"/>
      <sheetName val="Pg 20 Part 9 (26)"/>
      <sheetName val="Pg 20 Part 9 (27)"/>
      <sheetName val="Pg 20 Part 9 (28)"/>
      <sheetName val="Pg 20 Part 9 (29)"/>
      <sheetName val="Pg 20 Part 9 (30)"/>
      <sheetName val="Pg 20 Part 9 (31)"/>
      <sheetName val="Pg 20 Part 9 (32)"/>
      <sheetName val="Pg 20 Part 9 (33)"/>
      <sheetName val="Pg 20 Part 9 (34)"/>
      <sheetName val="Pg 20 Part 9 (35)"/>
      <sheetName val="Pg 20 Part 9 (36)"/>
      <sheetName val="Pg 20 Part 9 (37)"/>
      <sheetName val="Pg 20 Part 9 (38)"/>
      <sheetName val="Pg 20 Part 9 (39)"/>
      <sheetName val="Pg 20 Part 9 (40)"/>
      <sheetName val="data tab"/>
    </sheetNames>
    <sheetDataSet>
      <sheetData sheetId="0"/>
      <sheetData sheetId="1">
        <row r="9">
          <cell r="A9" t="str">
            <v>FIRST</v>
          </cell>
          <cell r="B9">
            <v>1</v>
          </cell>
          <cell r="C9" t="str">
            <v>BISHOPVILLE</v>
          </cell>
          <cell r="D9">
            <v>66320.08</v>
          </cell>
        </row>
        <row r="10">
          <cell r="A10" t="str">
            <v>SECOND</v>
          </cell>
          <cell r="B10">
            <v>2</v>
          </cell>
          <cell r="C10" t="str">
            <v>SAMPIT/BROWNS</v>
          </cell>
          <cell r="D10">
            <v>86578.97</v>
          </cell>
        </row>
        <row r="11">
          <cell r="A11" t="str">
            <v>THIRD</v>
          </cell>
          <cell r="B11">
            <v>3</v>
          </cell>
          <cell r="C11" t="str">
            <v>CHERAW</v>
          </cell>
          <cell r="D11">
            <v>149846.28</v>
          </cell>
        </row>
        <row r="12">
          <cell r="A12" t="str">
            <v>FOURTH</v>
          </cell>
          <cell r="B12">
            <v>4</v>
          </cell>
          <cell r="C12" t="str">
            <v>PATRICK</v>
          </cell>
          <cell r="D12">
            <v>1775.91</v>
          </cell>
        </row>
        <row r="13">
          <cell r="A13" t="str">
            <v>FIFTH</v>
          </cell>
          <cell r="B13">
            <v>5</v>
          </cell>
          <cell r="C13" t="str">
            <v>COLUMBIA</v>
          </cell>
          <cell r="D13">
            <v>7472873.8399999999</v>
          </cell>
        </row>
        <row r="14">
          <cell r="A14" t="str">
            <v>SIXTH</v>
          </cell>
          <cell r="B14">
            <v>6</v>
          </cell>
          <cell r="C14" t="str">
            <v>CONWAY</v>
          </cell>
          <cell r="D14">
            <v>1030807.81</v>
          </cell>
        </row>
        <row r="15">
          <cell r="A15" t="str">
            <v>SEVENTH</v>
          </cell>
          <cell r="B15">
            <v>7</v>
          </cell>
          <cell r="C15" t="str">
            <v>MYRTLE BEACH</v>
          </cell>
          <cell r="D15">
            <v>2069312.51</v>
          </cell>
        </row>
        <row r="16">
          <cell r="A16" t="str">
            <v>EIGHTH</v>
          </cell>
          <cell r="B16">
            <v>8</v>
          </cell>
          <cell r="C16" t="str">
            <v>BRIARCLIFF</v>
          </cell>
          <cell r="D16">
            <v>11577.72</v>
          </cell>
        </row>
        <row r="17">
          <cell r="A17" t="str">
            <v>NINTH</v>
          </cell>
          <cell r="B17">
            <v>9</v>
          </cell>
          <cell r="C17" t="str">
            <v>FLORENCE</v>
          </cell>
          <cell r="D17">
            <v>1309480.8600000001</v>
          </cell>
        </row>
        <row r="18">
          <cell r="A18" t="str">
            <v>TENTH</v>
          </cell>
          <cell r="B18">
            <v>10</v>
          </cell>
          <cell r="C18" t="str">
            <v>PAMPLICO</v>
          </cell>
          <cell r="D18">
            <v>12366.59</v>
          </cell>
        </row>
        <row r="19">
          <cell r="A19" t="str">
            <v>ELEVENTH</v>
          </cell>
          <cell r="B19">
            <v>11</v>
          </cell>
          <cell r="C19" t="str">
            <v>LATTA/DILLION</v>
          </cell>
          <cell r="D19">
            <v>332710.67</v>
          </cell>
        </row>
        <row r="20">
          <cell r="A20" t="str">
            <v>TWELVTH</v>
          </cell>
          <cell r="B20">
            <v>12</v>
          </cell>
          <cell r="C20" t="str">
            <v>GEORGETOWN, CTY</v>
          </cell>
          <cell r="D20">
            <v>175774.75</v>
          </cell>
        </row>
        <row r="21">
          <cell r="A21" t="str">
            <v>THIRTEENTH</v>
          </cell>
          <cell r="B21">
            <v>13</v>
          </cell>
          <cell r="C21" t="str">
            <v>ANDREWS</v>
          </cell>
          <cell r="D21">
            <v>78165.88</v>
          </cell>
        </row>
        <row r="22">
          <cell r="A22" t="str">
            <v>FOURTEENTH</v>
          </cell>
          <cell r="B22">
            <v>14</v>
          </cell>
          <cell r="C22" t="str">
            <v>GEORGETOWN, CNTY</v>
          </cell>
          <cell r="D22">
            <v>834059.41</v>
          </cell>
        </row>
        <row r="23">
          <cell r="A23" t="str">
            <v>FIFTEENTH</v>
          </cell>
          <cell r="B23">
            <v>15</v>
          </cell>
          <cell r="C23" t="str">
            <v>HARTSVILLE</v>
          </cell>
          <cell r="D23">
            <v>390669.37</v>
          </cell>
        </row>
        <row r="24">
          <cell r="A24" t="str">
            <v>SIXTEENTH</v>
          </cell>
          <cell r="B24">
            <v>16</v>
          </cell>
          <cell r="C24" t="str">
            <v>SOCIETY HILL</v>
          </cell>
          <cell r="D24">
            <v>5719.81</v>
          </cell>
        </row>
        <row r="25">
          <cell r="A25" t="str">
            <v>SEVENTEENTH</v>
          </cell>
          <cell r="B25">
            <v>17</v>
          </cell>
          <cell r="C25" t="str">
            <v>HEMMINGWAY</v>
          </cell>
          <cell r="D25">
            <v>26086.959999999999</v>
          </cell>
        </row>
        <row r="26">
          <cell r="A26" t="str">
            <v>EIGHTEENTH</v>
          </cell>
          <cell r="B26">
            <v>18</v>
          </cell>
          <cell r="C26" t="str">
            <v>KINGSTREE</v>
          </cell>
          <cell r="D26">
            <v>131841.82</v>
          </cell>
        </row>
        <row r="27">
          <cell r="A27" t="str">
            <v>NINTEENTH</v>
          </cell>
          <cell r="B27">
            <v>19</v>
          </cell>
          <cell r="C27" t="str">
            <v>LAKE CITY</v>
          </cell>
          <cell r="D27">
            <v>139273.66</v>
          </cell>
        </row>
        <row r="28">
          <cell r="A28" t="str">
            <v>TWENTIETH</v>
          </cell>
          <cell r="B28">
            <v>20</v>
          </cell>
          <cell r="C28" t="str">
            <v>MARION CNTY</v>
          </cell>
          <cell r="D28">
            <v>70514.45</v>
          </cell>
        </row>
        <row r="29">
          <cell r="A29" t="str">
            <v>TWENTY-FIRST</v>
          </cell>
          <cell r="B29">
            <v>21</v>
          </cell>
          <cell r="C29" t="str">
            <v>LAKEVIEW</v>
          </cell>
          <cell r="D29">
            <v>13480.18</v>
          </cell>
        </row>
        <row r="30">
          <cell r="A30" t="str">
            <v>TWENTY-SECOND</v>
          </cell>
          <cell r="B30">
            <v>22</v>
          </cell>
          <cell r="C30" t="str">
            <v>LANE</v>
          </cell>
          <cell r="D30">
            <v>3846.07</v>
          </cell>
        </row>
        <row r="31">
          <cell r="A31" t="str">
            <v>TWENTY-THIRD</v>
          </cell>
          <cell r="B31">
            <v>23</v>
          </cell>
          <cell r="C31" t="str">
            <v>LAURINBURG</v>
          </cell>
          <cell r="D31">
            <v>470385.77</v>
          </cell>
        </row>
        <row r="32">
          <cell r="A32" t="str">
            <v>TWENTY-FOURTH</v>
          </cell>
          <cell r="B32">
            <v>24</v>
          </cell>
          <cell r="C32" t="str">
            <v>MANNING</v>
          </cell>
          <cell r="D32">
            <v>232397.28</v>
          </cell>
        </row>
        <row r="33">
          <cell r="A33" t="str">
            <v>TWENTY-FIFTH</v>
          </cell>
          <cell r="B33">
            <v>25</v>
          </cell>
          <cell r="C33" t="str">
            <v>ORANGEBURG</v>
          </cell>
          <cell r="D33">
            <v>639793.25</v>
          </cell>
        </row>
        <row r="34">
          <cell r="A34" t="str">
            <v>TWENTY-SIXTH</v>
          </cell>
          <cell r="B34">
            <v>26</v>
          </cell>
          <cell r="C34" t="str">
            <v>ROWLAND</v>
          </cell>
          <cell r="D34">
            <v>18141.099999999999</v>
          </cell>
        </row>
        <row r="35">
          <cell r="A35" t="str">
            <v>TWENTY-SEVENTH</v>
          </cell>
          <cell r="B35">
            <v>27</v>
          </cell>
          <cell r="C35" t="str">
            <v>DORCHESTER</v>
          </cell>
          <cell r="D35">
            <v>917945.62</v>
          </cell>
        </row>
        <row r="36">
          <cell r="A36" t="str">
            <v>TWENTY-EIGHTH</v>
          </cell>
          <cell r="B36">
            <v>28</v>
          </cell>
          <cell r="C36" t="str">
            <v>SUMMERVILLE</v>
          </cell>
          <cell r="D36">
            <v>798201.51</v>
          </cell>
        </row>
        <row r="37">
          <cell r="A37" t="str">
            <v>TWENTY-NINTH</v>
          </cell>
          <cell r="B37">
            <v>29</v>
          </cell>
          <cell r="C37" t="str">
            <v>SUMTER</v>
          </cell>
          <cell r="D37">
            <v>1120894.42</v>
          </cell>
        </row>
        <row r="38">
          <cell r="A38" t="str">
            <v>THIRTIETH</v>
          </cell>
          <cell r="B38">
            <v>30</v>
          </cell>
          <cell r="C38" t="str">
            <v>SURFSIDE (SOUTH)</v>
          </cell>
          <cell r="D38">
            <v>1795840.97</v>
          </cell>
        </row>
        <row r="39">
          <cell r="A39" t="str">
            <v>THIRTY-FIRST</v>
          </cell>
          <cell r="B39">
            <v>31</v>
          </cell>
          <cell r="C39" t="str">
            <v>JOHNSONVILLE</v>
          </cell>
          <cell r="D39">
            <v>21474.57</v>
          </cell>
        </row>
        <row r="40">
          <cell r="A40" t="str">
            <v>THIRTY-SECOND</v>
          </cell>
          <cell r="B40">
            <v>32</v>
          </cell>
          <cell r="C40" t="str">
            <v>SURFSIDE (NORTH)</v>
          </cell>
          <cell r="D40">
            <v>251650.09</v>
          </cell>
        </row>
        <row r="41">
          <cell r="A41" t="str">
            <v>THIRTY-THIRD</v>
          </cell>
          <cell r="B41">
            <v>33</v>
          </cell>
        </row>
        <row r="42">
          <cell r="A42" t="str">
            <v>THIRTY-FOURTH</v>
          </cell>
          <cell r="B42">
            <v>34</v>
          </cell>
        </row>
        <row r="43">
          <cell r="A43" t="str">
            <v>THIRTY-FIFTH</v>
          </cell>
          <cell r="B43">
            <v>35</v>
          </cell>
        </row>
        <row r="44">
          <cell r="A44" t="str">
            <v>THIRTY-SIXTH</v>
          </cell>
          <cell r="B44">
            <v>36</v>
          </cell>
        </row>
        <row r="45">
          <cell r="A45" t="str">
            <v>THIRTY-SEVENTH</v>
          </cell>
          <cell r="B45">
            <v>37</v>
          </cell>
        </row>
        <row r="46">
          <cell r="A46" t="str">
            <v>THIRTY-EIGHTH</v>
          </cell>
          <cell r="B46">
            <v>38</v>
          </cell>
        </row>
        <row r="47">
          <cell r="A47" t="str">
            <v>THIRTY-NINTH</v>
          </cell>
          <cell r="B47">
            <v>39</v>
          </cell>
        </row>
        <row r="48">
          <cell r="A48" t="str">
            <v>FORTIETH</v>
          </cell>
          <cell r="B48">
            <v>40</v>
          </cell>
        </row>
        <row r="49">
          <cell r="A49" t="str">
            <v>FORTY-FIRST</v>
          </cell>
          <cell r="B49">
            <v>41</v>
          </cell>
        </row>
        <row r="50">
          <cell r="A50" t="str">
            <v>FORTY-SECOND</v>
          </cell>
          <cell r="B50">
            <v>42</v>
          </cell>
        </row>
        <row r="51">
          <cell r="A51" t="str">
            <v>FORTY-THIRD</v>
          </cell>
          <cell r="B51">
            <v>43</v>
          </cell>
        </row>
        <row r="52">
          <cell r="A52" t="str">
            <v>FORTY-FOURTH</v>
          </cell>
          <cell r="B52">
            <v>44</v>
          </cell>
        </row>
        <row r="53">
          <cell r="A53" t="str">
            <v>FORTY-FIFTH</v>
          </cell>
          <cell r="B53">
            <v>45</v>
          </cell>
        </row>
        <row r="54">
          <cell r="A54" t="str">
            <v>FORTY-SIXTH</v>
          </cell>
          <cell r="B54">
            <v>46</v>
          </cell>
        </row>
        <row r="55">
          <cell r="A55" t="str">
            <v>FORTY-SEVENTH</v>
          </cell>
          <cell r="B55">
            <v>47</v>
          </cell>
        </row>
        <row r="56">
          <cell r="A56" t="str">
            <v>FORTY-EIGHTH</v>
          </cell>
          <cell r="B56">
            <v>48</v>
          </cell>
        </row>
        <row r="57">
          <cell r="A57" t="str">
            <v>FORTY-NINTH</v>
          </cell>
          <cell r="B57">
            <v>49</v>
          </cell>
        </row>
        <row r="58">
          <cell r="A58" t="str">
            <v>FIFTIETH</v>
          </cell>
          <cell r="B58">
            <v>50</v>
          </cell>
        </row>
        <row r="59">
          <cell r="A59" t="str">
            <v>FIFTY-FIRST</v>
          </cell>
          <cell r="B59">
            <v>51</v>
          </cell>
        </row>
        <row r="60">
          <cell r="A60" t="str">
            <v>FIFTY-SECOND</v>
          </cell>
          <cell r="B60">
            <v>52</v>
          </cell>
        </row>
        <row r="61">
          <cell r="A61" t="str">
            <v>FIFTY-THIRD</v>
          </cell>
          <cell r="B61">
            <v>53</v>
          </cell>
        </row>
        <row r="62">
          <cell r="A62" t="str">
            <v>FIFTY-FOURTH</v>
          </cell>
          <cell r="B62">
            <v>54</v>
          </cell>
        </row>
        <row r="63">
          <cell r="A63" t="str">
            <v>FIFTY-FIFTH</v>
          </cell>
          <cell r="B63">
            <v>55</v>
          </cell>
        </row>
        <row r="64">
          <cell r="A64" t="str">
            <v>FIFTY-SIXTH</v>
          </cell>
          <cell r="B64">
            <v>56</v>
          </cell>
        </row>
        <row r="65">
          <cell r="A65" t="str">
            <v>FIFTY-SEVENTH</v>
          </cell>
          <cell r="B65">
            <v>57</v>
          </cell>
        </row>
        <row r="66">
          <cell r="A66" t="str">
            <v>FIFTY-EIGHTH</v>
          </cell>
          <cell r="B66">
            <v>58</v>
          </cell>
        </row>
        <row r="67">
          <cell r="A67" t="str">
            <v>FIFTY-NINTH</v>
          </cell>
          <cell r="B67">
            <v>59</v>
          </cell>
        </row>
        <row r="68">
          <cell r="A68" t="str">
            <v>SIXTIETH</v>
          </cell>
          <cell r="B68">
            <v>60</v>
          </cell>
        </row>
        <row r="69">
          <cell r="A69" t="str">
            <v>SIXTY-FIRST</v>
          </cell>
          <cell r="B69">
            <v>61</v>
          </cell>
        </row>
        <row r="70">
          <cell r="A70" t="str">
            <v>SIXTY-SECOND</v>
          </cell>
          <cell r="B70">
            <v>62</v>
          </cell>
        </row>
        <row r="71">
          <cell r="A71" t="str">
            <v>SIXTY-THIRD</v>
          </cell>
          <cell r="B71">
            <v>63</v>
          </cell>
        </row>
        <row r="72">
          <cell r="A72" t="str">
            <v>SIXTY-FOURTH</v>
          </cell>
          <cell r="B72">
            <v>64</v>
          </cell>
        </row>
        <row r="73">
          <cell r="A73" t="str">
            <v>SIXTY-FIFTH</v>
          </cell>
          <cell r="B73">
            <v>65</v>
          </cell>
        </row>
        <row r="74">
          <cell r="A74" t="str">
            <v>SIXTY-SIXTH</v>
          </cell>
          <cell r="B74">
            <v>66</v>
          </cell>
        </row>
        <row r="75">
          <cell r="A75" t="str">
            <v>SIXTY-SEVENTH</v>
          </cell>
          <cell r="B75">
            <v>67</v>
          </cell>
        </row>
        <row r="76">
          <cell r="A76" t="str">
            <v>SIXTY-EIGHTH</v>
          </cell>
          <cell r="B76">
            <v>68</v>
          </cell>
        </row>
        <row r="77">
          <cell r="A77" t="str">
            <v>SIXTY-NINTH</v>
          </cell>
          <cell r="B77">
            <v>69</v>
          </cell>
        </row>
        <row r="78">
          <cell r="A78" t="str">
            <v>SEVENTIETH</v>
          </cell>
          <cell r="B78">
            <v>70</v>
          </cell>
        </row>
        <row r="79">
          <cell r="A79" t="str">
            <v>SEVENTY-FIRST</v>
          </cell>
          <cell r="B79">
            <v>71</v>
          </cell>
        </row>
        <row r="80">
          <cell r="A80" t="str">
            <v>SEVENTY-SECOND</v>
          </cell>
          <cell r="B80">
            <v>72</v>
          </cell>
        </row>
        <row r="81">
          <cell r="A81" t="str">
            <v>SEVENTY-THIRD</v>
          </cell>
          <cell r="B81">
            <v>73</v>
          </cell>
        </row>
        <row r="82">
          <cell r="A82" t="str">
            <v>SEVENTY-FOURTH</v>
          </cell>
          <cell r="B82">
            <v>74</v>
          </cell>
        </row>
        <row r="83">
          <cell r="A83" t="str">
            <v>SEVENTY-FIFTH</v>
          </cell>
          <cell r="B83">
            <v>75</v>
          </cell>
        </row>
        <row r="84">
          <cell r="A84" t="str">
            <v>SEVENTY-SIXTH</v>
          </cell>
          <cell r="B84">
            <v>76</v>
          </cell>
        </row>
        <row r="85">
          <cell r="A85" t="str">
            <v>SEVENTY-SEVENTH</v>
          </cell>
          <cell r="B85">
            <v>77</v>
          </cell>
        </row>
        <row r="86">
          <cell r="A86" t="str">
            <v>SEVENTY-EIGHTH</v>
          </cell>
          <cell r="B86">
            <v>78</v>
          </cell>
        </row>
        <row r="87">
          <cell r="A87" t="str">
            <v>SEVENTY-NINTH</v>
          </cell>
          <cell r="B87">
            <v>79</v>
          </cell>
        </row>
        <row r="88">
          <cell r="A88" t="str">
            <v>EIGHTIETH</v>
          </cell>
          <cell r="B88">
            <v>80</v>
          </cell>
        </row>
        <row r="89">
          <cell r="A89" t="str">
            <v>EIGHTY-FIRST</v>
          </cell>
          <cell r="B89">
            <v>81</v>
          </cell>
        </row>
        <row r="90">
          <cell r="A90" t="str">
            <v>EIGHTY-SECOND</v>
          </cell>
          <cell r="B90">
            <v>82</v>
          </cell>
        </row>
        <row r="91">
          <cell r="A91" t="str">
            <v>EIGHTY-THIRD</v>
          </cell>
          <cell r="B91">
            <v>83</v>
          </cell>
        </row>
        <row r="92">
          <cell r="A92" t="str">
            <v>EIGHTY-FOURTH</v>
          </cell>
          <cell r="B92">
            <v>84</v>
          </cell>
        </row>
        <row r="93">
          <cell r="A93" t="str">
            <v>EIGHTY-FIFTH</v>
          </cell>
          <cell r="B93">
            <v>85</v>
          </cell>
        </row>
        <row r="94">
          <cell r="A94" t="str">
            <v>EIGHTY-SIXTH</v>
          </cell>
          <cell r="B94">
            <v>86</v>
          </cell>
        </row>
        <row r="95">
          <cell r="A95" t="str">
            <v>EIGHTY-SEVENTH</v>
          </cell>
          <cell r="B95">
            <v>87</v>
          </cell>
        </row>
        <row r="96">
          <cell r="A96" t="str">
            <v>EIGHTY-EIGHTH</v>
          </cell>
          <cell r="B96">
            <v>88</v>
          </cell>
        </row>
        <row r="97">
          <cell r="A97" t="str">
            <v>EIGHTY-NINTH</v>
          </cell>
          <cell r="B97">
            <v>89</v>
          </cell>
        </row>
        <row r="98">
          <cell r="A98" t="str">
            <v>NINTIETH</v>
          </cell>
          <cell r="B98">
            <v>90</v>
          </cell>
        </row>
        <row r="99">
          <cell r="A99" t="str">
            <v>NINETY-FIRST</v>
          </cell>
          <cell r="B99">
            <v>91</v>
          </cell>
        </row>
        <row r="100">
          <cell r="A100" t="str">
            <v>NINETY-SECOND</v>
          </cell>
          <cell r="B100">
            <v>92</v>
          </cell>
        </row>
        <row r="101">
          <cell r="A101" t="str">
            <v>NINETY-THIRD</v>
          </cell>
          <cell r="B101">
            <v>93</v>
          </cell>
        </row>
        <row r="102">
          <cell r="A102" t="str">
            <v>NINETY-FOURTH</v>
          </cell>
          <cell r="B102">
            <v>94</v>
          </cell>
        </row>
        <row r="103">
          <cell r="A103" t="str">
            <v>NINETY-FIFTH</v>
          </cell>
          <cell r="B103">
            <v>95</v>
          </cell>
        </row>
        <row r="104">
          <cell r="A104" t="str">
            <v>NINETY-SIXTH</v>
          </cell>
          <cell r="B104">
            <v>96</v>
          </cell>
        </row>
        <row r="105">
          <cell r="A105" t="str">
            <v>NINETY-SEVENTH</v>
          </cell>
          <cell r="B105">
            <v>97</v>
          </cell>
        </row>
        <row r="106">
          <cell r="A106" t="str">
            <v>NINETY-EIGHTH</v>
          </cell>
          <cell r="B106">
            <v>98</v>
          </cell>
        </row>
        <row r="107">
          <cell r="A107" t="str">
            <v>NINETY-NINTH</v>
          </cell>
          <cell r="B107">
            <v>99</v>
          </cell>
        </row>
        <row r="108">
          <cell r="A108" t="str">
            <v>ONE HUNDREDTH</v>
          </cell>
          <cell r="B108">
            <v>100</v>
          </cell>
        </row>
        <row r="109">
          <cell r="A109" t="str">
            <v>ONE HUNDRED FIRST</v>
          </cell>
          <cell r="B109">
            <v>101</v>
          </cell>
        </row>
        <row r="110">
          <cell r="A110" t="str">
            <v>ONE HUNDRED SECOND</v>
          </cell>
          <cell r="B110">
            <v>102</v>
          </cell>
        </row>
        <row r="111">
          <cell r="A111" t="str">
            <v>ONE HUNDRED THIRD</v>
          </cell>
          <cell r="B111">
            <v>103</v>
          </cell>
        </row>
        <row r="112">
          <cell r="A112" t="str">
            <v>ONE HUNDRED FOURTH</v>
          </cell>
          <cell r="B112">
            <v>104</v>
          </cell>
        </row>
        <row r="113">
          <cell r="A113" t="str">
            <v>ONE HUNDRED FIFTH</v>
          </cell>
          <cell r="B113">
            <v>105</v>
          </cell>
        </row>
        <row r="114">
          <cell r="A114" t="str">
            <v>ONE HUNDRED SIXTH</v>
          </cell>
          <cell r="B114">
            <v>106</v>
          </cell>
        </row>
        <row r="115">
          <cell r="A115" t="str">
            <v>ONE HUNDRED SEVENTH</v>
          </cell>
          <cell r="B115">
            <v>107</v>
          </cell>
        </row>
        <row r="116">
          <cell r="A116" t="str">
            <v>ONE HUNDRED EIGHTH</v>
          </cell>
          <cell r="B116">
            <v>108</v>
          </cell>
        </row>
        <row r="117">
          <cell r="A117" t="str">
            <v>ONE HUNDRED NINTH</v>
          </cell>
          <cell r="B117">
            <v>109</v>
          </cell>
        </row>
        <row r="118">
          <cell r="A118" t="str">
            <v>ONE HUNDRED TENTH</v>
          </cell>
          <cell r="B118">
            <v>110</v>
          </cell>
        </row>
        <row r="119">
          <cell r="A119" t="str">
            <v>ONE HUNDRED ELEVENTH</v>
          </cell>
          <cell r="B119">
            <v>111</v>
          </cell>
        </row>
        <row r="120">
          <cell r="A120" t="str">
            <v>ONE HUNDRED TWELVTH</v>
          </cell>
          <cell r="B120">
            <v>112</v>
          </cell>
        </row>
        <row r="121">
          <cell r="A121" t="str">
            <v>ONE HUNDRED THIRTEENTH</v>
          </cell>
          <cell r="B121">
            <v>113</v>
          </cell>
        </row>
        <row r="122">
          <cell r="A122" t="str">
            <v>ONE HUNDRED FOURTEENTH</v>
          </cell>
          <cell r="B122">
            <v>114</v>
          </cell>
        </row>
        <row r="123">
          <cell r="A123" t="str">
            <v>ONE HUNDRED FIFTEENTH</v>
          </cell>
          <cell r="B123">
            <v>115</v>
          </cell>
        </row>
        <row r="124">
          <cell r="A124" t="str">
            <v>ONE HUNDRED SIXTEENTH</v>
          </cell>
          <cell r="B124">
            <v>116</v>
          </cell>
        </row>
        <row r="125">
          <cell r="A125" t="str">
            <v>ONE HUNDRED SEVENTEENTH</v>
          </cell>
          <cell r="B125">
            <v>117</v>
          </cell>
        </row>
        <row r="126">
          <cell r="A126" t="str">
            <v>ONE HUNDRED EIGHTEENTH</v>
          </cell>
          <cell r="B126">
            <v>118</v>
          </cell>
        </row>
        <row r="127">
          <cell r="A127" t="str">
            <v>ONE HUNDRED NINTEENTH</v>
          </cell>
          <cell r="B127">
            <v>119</v>
          </cell>
        </row>
        <row r="128">
          <cell r="A128" t="str">
            <v>ONE HUNDRED TWENTIETH</v>
          </cell>
          <cell r="B128">
            <v>120</v>
          </cell>
        </row>
        <row r="129">
          <cell r="A129" t="str">
            <v>ONE HUNDRED TWENTY-FIRST</v>
          </cell>
          <cell r="B129">
            <v>121</v>
          </cell>
        </row>
        <row r="130">
          <cell r="A130" t="str">
            <v>ONE HUNDRED TWENTY-SECOND</v>
          </cell>
          <cell r="B130">
            <v>122</v>
          </cell>
        </row>
        <row r="131">
          <cell r="A131" t="str">
            <v>ONE HUNDRED TWENTY-THIRD</v>
          </cell>
          <cell r="B131">
            <v>123</v>
          </cell>
        </row>
        <row r="132">
          <cell r="A132" t="str">
            <v>ONE HUNDRED TWENTY-FOURTH</v>
          </cell>
          <cell r="B132">
            <v>124</v>
          </cell>
        </row>
        <row r="133">
          <cell r="A133" t="str">
            <v>ONE HUNDRED TWENTY-FIFTH</v>
          </cell>
          <cell r="B133">
            <v>125</v>
          </cell>
        </row>
        <row r="134">
          <cell r="A134" t="str">
            <v>ONE HUNDRED TWENTY-SIXTH</v>
          </cell>
          <cell r="B134">
            <v>126</v>
          </cell>
        </row>
        <row r="135">
          <cell r="A135" t="str">
            <v>ONE HUNDRED TWENTY-SEVENTH</v>
          </cell>
          <cell r="B135">
            <v>127</v>
          </cell>
        </row>
        <row r="136">
          <cell r="A136" t="str">
            <v>ONE HUNDRED TWENTY-EIGHTH</v>
          </cell>
          <cell r="B136">
            <v>128</v>
          </cell>
        </row>
        <row r="137">
          <cell r="A137" t="str">
            <v>ONE HUNDRED TWENTY-NINTH</v>
          </cell>
          <cell r="B137">
            <v>129</v>
          </cell>
        </row>
        <row r="138">
          <cell r="A138" t="str">
            <v>ONE HUNDRED THIRTIETH</v>
          </cell>
          <cell r="B138">
            <v>130</v>
          </cell>
        </row>
        <row r="139">
          <cell r="A139" t="str">
            <v>ONE HUNDRED THIRTY-FIRST</v>
          </cell>
          <cell r="B139">
            <v>131</v>
          </cell>
        </row>
        <row r="140">
          <cell r="A140" t="str">
            <v>ONE HUNDRED THIRTY-SECOND</v>
          </cell>
          <cell r="B140">
            <v>132</v>
          </cell>
        </row>
        <row r="141">
          <cell r="A141" t="str">
            <v>ONE HUNDRED THIRTY-THIRD</v>
          </cell>
          <cell r="B141">
            <v>133</v>
          </cell>
        </row>
        <row r="142">
          <cell r="A142" t="str">
            <v>ONE HUNDRED THIRTY-FOURTH</v>
          </cell>
          <cell r="B142">
            <v>134</v>
          </cell>
        </row>
        <row r="143">
          <cell r="A143" t="str">
            <v>ONE HUNDRED THIRTY-FIFTH</v>
          </cell>
          <cell r="B143">
            <v>135</v>
          </cell>
        </row>
        <row r="144">
          <cell r="A144" t="str">
            <v>ONE HUNDRED THIRTY-SIXTH</v>
          </cell>
          <cell r="B144">
            <v>136</v>
          </cell>
        </row>
        <row r="145">
          <cell r="A145" t="str">
            <v>ONE HUNDRED THIRTY-SEVENTH</v>
          </cell>
          <cell r="B145">
            <v>137</v>
          </cell>
        </row>
        <row r="146">
          <cell r="A146" t="str">
            <v>ONE HUNDRED THIRTY-EIGHTH</v>
          </cell>
          <cell r="B146">
            <v>138</v>
          </cell>
        </row>
        <row r="147">
          <cell r="A147" t="str">
            <v>ONE HUNDRED THIRTY-NINTH</v>
          </cell>
          <cell r="B147">
            <v>139</v>
          </cell>
        </row>
        <row r="148">
          <cell r="A148" t="str">
            <v>ONE HUNDRED FORTIETH</v>
          </cell>
          <cell r="B148">
            <v>140</v>
          </cell>
        </row>
        <row r="149">
          <cell r="A149" t="str">
            <v>ONE HUNDRED FORTY-FIRST</v>
          </cell>
          <cell r="B149">
            <v>141</v>
          </cell>
        </row>
        <row r="150">
          <cell r="A150" t="str">
            <v>ONE HUNDRED FORTY-SECOND</v>
          </cell>
          <cell r="B150">
            <v>142</v>
          </cell>
        </row>
        <row r="151">
          <cell r="A151" t="str">
            <v>ONE HUNDRED FORTY-THIRD</v>
          </cell>
          <cell r="B151">
            <v>143</v>
          </cell>
        </row>
        <row r="152">
          <cell r="A152" t="str">
            <v>ONE HUNDRED FORTY-FOURTH</v>
          </cell>
          <cell r="B152">
            <v>144</v>
          </cell>
        </row>
        <row r="153">
          <cell r="A153" t="str">
            <v>ONE HUNDRED FORTY-FIFTH</v>
          </cell>
          <cell r="B153">
            <v>145</v>
          </cell>
        </row>
        <row r="154">
          <cell r="A154" t="str">
            <v>ONE HUNDRED FORTY-SIXTH</v>
          </cell>
          <cell r="B154">
            <v>146</v>
          </cell>
        </row>
        <row r="155">
          <cell r="A155" t="str">
            <v>ONE HUNDRED FORTY-SEVENTH</v>
          </cell>
          <cell r="B155">
            <v>147</v>
          </cell>
        </row>
        <row r="156">
          <cell r="A156" t="str">
            <v>ONE HUNDRED FORTY-EIGHTH</v>
          </cell>
          <cell r="B156">
            <v>148</v>
          </cell>
        </row>
        <row r="157">
          <cell r="A157" t="str">
            <v>ONE HUNDRED FORTY-NINTH</v>
          </cell>
          <cell r="B157">
            <v>149</v>
          </cell>
        </row>
        <row r="158">
          <cell r="A158" t="str">
            <v>ONE HUNDRED FIFTIETH</v>
          </cell>
          <cell r="B158">
            <v>150</v>
          </cell>
        </row>
        <row r="159">
          <cell r="A159" t="str">
            <v>ONE HUNDRED FIFTY-FIRST</v>
          </cell>
          <cell r="B159">
            <v>151</v>
          </cell>
        </row>
        <row r="160">
          <cell r="A160" t="str">
            <v>ONE HUNDRED FIFTY-SECOND</v>
          </cell>
          <cell r="B160">
            <v>152</v>
          </cell>
        </row>
        <row r="161">
          <cell r="A161" t="str">
            <v>ONE HUNDRED FIFTY-THIRD</v>
          </cell>
          <cell r="B161">
            <v>153</v>
          </cell>
        </row>
        <row r="162">
          <cell r="A162" t="str">
            <v>ONE HUNDRED FIFTY-FOURTH</v>
          </cell>
          <cell r="B162">
            <v>154</v>
          </cell>
        </row>
        <row r="163">
          <cell r="A163" t="str">
            <v>ONE HUNDRED FIFTY-FIFTH</v>
          </cell>
          <cell r="B163">
            <v>155</v>
          </cell>
        </row>
        <row r="164">
          <cell r="A164" t="str">
            <v>ONE HUNDRED FIFTY-SIXTH</v>
          </cell>
          <cell r="B164">
            <v>156</v>
          </cell>
        </row>
        <row r="165">
          <cell r="A165" t="str">
            <v>ONE HUNDRED FIFTY-SEVENTH</v>
          </cell>
          <cell r="B165">
            <v>157</v>
          </cell>
        </row>
        <row r="166">
          <cell r="A166" t="str">
            <v>ONE HUNDRED FIFTY-EIGHTH</v>
          </cell>
          <cell r="B166">
            <v>158</v>
          </cell>
        </row>
        <row r="167">
          <cell r="A167" t="str">
            <v>ONE HUNDRED FIFTY-NINTH</v>
          </cell>
          <cell r="B167">
            <v>159</v>
          </cell>
        </row>
        <row r="168">
          <cell r="A168" t="str">
            <v>ONE HUNDRED SIXTIETH</v>
          </cell>
          <cell r="B168">
            <v>160</v>
          </cell>
        </row>
      </sheetData>
      <sheetData sheetId="2">
        <row r="1">
          <cell r="A1" t="str">
            <v>1. Call Sign</v>
          </cell>
          <cell r="B1" t="str">
            <v>2. B'cast Channel Number</v>
          </cell>
          <cell r="C1" t="str">
            <v>3. Type of Station</v>
          </cell>
          <cell r="D1" t="str">
            <v>6. Location of Station</v>
          </cell>
          <cell r="E1" t="str">
            <v>DSE</v>
          </cell>
          <cell r="F1" t="str">
            <v>Space G Basis of Carriage</v>
          </cell>
        </row>
        <row r="2">
          <cell r="A2" t="str">
            <v>W47CK-TX</v>
          </cell>
          <cell r="B2">
            <v>47</v>
          </cell>
          <cell r="C2" t="str">
            <v>I</v>
          </cell>
          <cell r="D2" t="str">
            <v>Shallote, NC</v>
          </cell>
          <cell r="E2">
            <v>1</v>
          </cell>
          <cell r="F2" t="str">
            <v>O</v>
          </cell>
        </row>
        <row r="3">
          <cell r="A3" t="str">
            <v>W68BK-LP</v>
          </cell>
          <cell r="B3">
            <v>68</v>
          </cell>
          <cell r="C3" t="str">
            <v>I</v>
          </cell>
          <cell r="D3" t="str">
            <v>Raleigh, NC</v>
          </cell>
          <cell r="E3">
            <v>1</v>
          </cell>
          <cell r="F3" t="str">
            <v>O</v>
          </cell>
        </row>
        <row r="4">
          <cell r="A4" t="str">
            <v>WACH</v>
          </cell>
          <cell r="B4">
            <v>48</v>
          </cell>
          <cell r="C4" t="str">
            <v>I</v>
          </cell>
          <cell r="D4" t="str">
            <v>Columbia, SC</v>
          </cell>
          <cell r="E4">
            <v>1</v>
          </cell>
          <cell r="F4" t="str">
            <v>O</v>
          </cell>
        </row>
        <row r="5">
          <cell r="A5" t="str">
            <v>WAPK</v>
          </cell>
          <cell r="B5">
            <v>27</v>
          </cell>
          <cell r="C5" t="str">
            <v>I</v>
          </cell>
          <cell r="D5" t="str">
            <v>Kingsport, TN</v>
          </cell>
          <cell r="E5">
            <v>1</v>
          </cell>
          <cell r="F5" t="str">
            <v>O</v>
          </cell>
        </row>
        <row r="6">
          <cell r="A6" t="str">
            <v>WARZ-LP</v>
          </cell>
          <cell r="B6">
            <v>34</v>
          </cell>
          <cell r="C6" t="str">
            <v>I</v>
          </cell>
          <cell r="D6" t="str">
            <v>Smithfield, NC</v>
          </cell>
          <cell r="E6">
            <v>1</v>
          </cell>
          <cell r="F6" t="str">
            <v>O</v>
          </cell>
        </row>
        <row r="7">
          <cell r="A7" t="str">
            <v>WAVY</v>
          </cell>
          <cell r="B7">
            <v>31</v>
          </cell>
          <cell r="C7" t="str">
            <v>N</v>
          </cell>
          <cell r="D7" t="str">
            <v>Portsmouth, VA</v>
          </cell>
          <cell r="E7">
            <v>0.25</v>
          </cell>
          <cell r="F7" t="str">
            <v>O</v>
          </cell>
        </row>
        <row r="8">
          <cell r="A8" t="str">
            <v>WAVY-2</v>
          </cell>
          <cell r="B8">
            <v>31.2</v>
          </cell>
          <cell r="C8" t="str">
            <v>N-M</v>
          </cell>
          <cell r="D8" t="str">
            <v>Portsmouth, VA</v>
          </cell>
          <cell r="E8">
            <v>0.25</v>
          </cell>
          <cell r="F8" t="str">
            <v>O</v>
          </cell>
        </row>
        <row r="9">
          <cell r="A9" t="str">
            <v>WAXN</v>
          </cell>
          <cell r="B9">
            <v>50</v>
          </cell>
          <cell r="C9" t="str">
            <v>I</v>
          </cell>
          <cell r="D9" t="str">
            <v>Kannapolis, NC</v>
          </cell>
          <cell r="E9">
            <v>1</v>
          </cell>
          <cell r="F9" t="str">
            <v>O</v>
          </cell>
        </row>
        <row r="10">
          <cell r="A10" t="str">
            <v>WBTV</v>
          </cell>
          <cell r="B10">
            <v>23</v>
          </cell>
          <cell r="C10" t="str">
            <v>N</v>
          </cell>
          <cell r="D10" t="str">
            <v>Charlotte, NC</v>
          </cell>
          <cell r="E10">
            <v>0.25</v>
          </cell>
          <cell r="F10" t="str">
            <v>O</v>
          </cell>
        </row>
        <row r="11">
          <cell r="A11" t="str">
            <v>WBTV-2</v>
          </cell>
          <cell r="B11">
            <v>23.2</v>
          </cell>
          <cell r="C11" t="str">
            <v>I-M</v>
          </cell>
          <cell r="D11" t="str">
            <v>Charlotte, NC</v>
          </cell>
          <cell r="E11">
            <v>1</v>
          </cell>
          <cell r="F11" t="str">
            <v>O</v>
          </cell>
        </row>
        <row r="12">
          <cell r="A12" t="str">
            <v>WBTW</v>
          </cell>
          <cell r="B12">
            <v>13</v>
          </cell>
          <cell r="C12" t="str">
            <v>N</v>
          </cell>
          <cell r="D12" t="str">
            <v>Florence, SC</v>
          </cell>
          <cell r="E12">
            <v>0.25</v>
          </cell>
          <cell r="F12" t="str">
            <v>O</v>
          </cell>
        </row>
        <row r="13">
          <cell r="A13" t="str">
            <v>WBTW-D2</v>
          </cell>
          <cell r="B13">
            <v>13.2</v>
          </cell>
          <cell r="C13" t="str">
            <v>I-M</v>
          </cell>
          <cell r="D13" t="str">
            <v>Florence, SC</v>
          </cell>
          <cell r="E13">
            <v>1</v>
          </cell>
          <cell r="F13" t="str">
            <v>O</v>
          </cell>
        </row>
        <row r="14">
          <cell r="A14" t="str">
            <v>WCBD</v>
          </cell>
          <cell r="B14">
            <v>50</v>
          </cell>
          <cell r="C14" t="str">
            <v>N</v>
          </cell>
          <cell r="D14" t="str">
            <v>Charleston, SC</v>
          </cell>
          <cell r="E14">
            <v>0.25</v>
          </cell>
          <cell r="F14" t="str">
            <v>O</v>
          </cell>
        </row>
        <row r="15">
          <cell r="A15" t="str">
            <v>WCBD-D2</v>
          </cell>
          <cell r="B15">
            <v>50.2</v>
          </cell>
          <cell r="C15" t="str">
            <v>I-M</v>
          </cell>
          <cell r="D15" t="str">
            <v>Charleston, SC</v>
          </cell>
          <cell r="E15">
            <v>1</v>
          </cell>
          <cell r="F15" t="str">
            <v>O</v>
          </cell>
        </row>
        <row r="16">
          <cell r="A16" t="str">
            <v>WCCB</v>
          </cell>
          <cell r="B16">
            <v>27</v>
          </cell>
          <cell r="C16" t="str">
            <v>N</v>
          </cell>
          <cell r="D16" t="str">
            <v>Charlotte, NC</v>
          </cell>
          <cell r="E16">
            <v>0.25</v>
          </cell>
          <cell r="F16" t="str">
            <v>O</v>
          </cell>
        </row>
        <row r="17">
          <cell r="A17" t="str">
            <v>WCCB-2</v>
          </cell>
          <cell r="B17">
            <v>27.2</v>
          </cell>
          <cell r="C17" t="str">
            <v>N-M</v>
          </cell>
          <cell r="D17" t="str">
            <v>Charlotte, NC</v>
          </cell>
          <cell r="E17">
            <v>0.25</v>
          </cell>
          <cell r="F17" t="str">
            <v>O</v>
          </cell>
        </row>
        <row r="18">
          <cell r="A18" t="str">
            <v>WCIV</v>
          </cell>
          <cell r="B18">
            <v>34</v>
          </cell>
          <cell r="C18" t="str">
            <v>N</v>
          </cell>
          <cell r="D18" t="str">
            <v>Charleston, SC</v>
          </cell>
          <cell r="E18">
            <v>0.25</v>
          </cell>
          <cell r="F18" t="str">
            <v>O</v>
          </cell>
        </row>
        <row r="19">
          <cell r="A19" t="str">
            <v>WCIV-D2</v>
          </cell>
          <cell r="B19">
            <v>34.200000000000003</v>
          </cell>
          <cell r="C19" t="str">
            <v>N-M</v>
          </cell>
          <cell r="D19" t="str">
            <v>Charleston, SC</v>
          </cell>
          <cell r="E19">
            <v>0.25</v>
          </cell>
          <cell r="F19" t="str">
            <v>O</v>
          </cell>
        </row>
        <row r="20">
          <cell r="A20" t="str">
            <v>WCNC</v>
          </cell>
          <cell r="B20">
            <v>22</v>
          </cell>
          <cell r="C20" t="str">
            <v>N</v>
          </cell>
          <cell r="D20" t="str">
            <v>Charlotte, NC</v>
          </cell>
          <cell r="E20">
            <v>0.25</v>
          </cell>
          <cell r="F20" t="str">
            <v>O</v>
          </cell>
        </row>
        <row r="21">
          <cell r="A21" t="str">
            <v>WCNC-2</v>
          </cell>
          <cell r="B21">
            <v>22.2</v>
          </cell>
          <cell r="C21" t="str">
            <v>N-M</v>
          </cell>
          <cell r="D21" t="str">
            <v>Charlotte, NC</v>
          </cell>
          <cell r="E21">
            <v>0.25</v>
          </cell>
          <cell r="F21" t="str">
            <v>O</v>
          </cell>
        </row>
        <row r="22">
          <cell r="A22" t="str">
            <v>WCSC</v>
          </cell>
          <cell r="B22">
            <v>47</v>
          </cell>
          <cell r="C22" t="str">
            <v>N</v>
          </cell>
          <cell r="D22" t="str">
            <v>Charleston, SC</v>
          </cell>
          <cell r="E22">
            <v>0.25</v>
          </cell>
          <cell r="F22" t="str">
            <v>O</v>
          </cell>
        </row>
        <row r="23">
          <cell r="A23" t="str">
            <v>WCSC-D2</v>
          </cell>
          <cell r="B23">
            <v>47.2</v>
          </cell>
          <cell r="C23" t="str">
            <v>N-M</v>
          </cell>
          <cell r="D23" t="str">
            <v>Charleston, SC</v>
          </cell>
          <cell r="E23">
            <v>0.25</v>
          </cell>
          <cell r="F23" t="str">
            <v>O</v>
          </cell>
        </row>
        <row r="24">
          <cell r="A24" t="str">
            <v>WCTI</v>
          </cell>
          <cell r="B24">
            <v>12</v>
          </cell>
          <cell r="C24" t="str">
            <v>N</v>
          </cell>
          <cell r="D24" t="str">
            <v>New Bern, NC</v>
          </cell>
          <cell r="E24">
            <v>0.25</v>
          </cell>
          <cell r="F24" t="str">
            <v>O</v>
          </cell>
        </row>
        <row r="25">
          <cell r="A25" t="str">
            <v>WCTI-2</v>
          </cell>
          <cell r="B25">
            <v>12.2</v>
          </cell>
          <cell r="C25" t="str">
            <v>I-M</v>
          </cell>
          <cell r="D25" t="str">
            <v>New Bern, NC</v>
          </cell>
          <cell r="E25">
            <v>1</v>
          </cell>
          <cell r="F25" t="str">
            <v>O</v>
          </cell>
        </row>
        <row r="26">
          <cell r="A26" t="str">
            <v>WCWG</v>
          </cell>
          <cell r="B26">
            <v>19</v>
          </cell>
          <cell r="C26" t="str">
            <v>I</v>
          </cell>
          <cell r="D26" t="str">
            <v>Lexington, NC</v>
          </cell>
          <cell r="E26">
            <v>1</v>
          </cell>
          <cell r="F26" t="str">
            <v>O</v>
          </cell>
        </row>
        <row r="27">
          <cell r="A27" t="str">
            <v>WCWG-2</v>
          </cell>
          <cell r="B27">
            <v>19.2</v>
          </cell>
          <cell r="C27" t="str">
            <v>I-M</v>
          </cell>
          <cell r="D27" t="str">
            <v>Lexington, NC</v>
          </cell>
          <cell r="E27">
            <v>1</v>
          </cell>
          <cell r="F27" t="str">
            <v>O</v>
          </cell>
        </row>
        <row r="28">
          <cell r="A28" t="str">
            <v>WCYB</v>
          </cell>
          <cell r="B28">
            <v>5</v>
          </cell>
          <cell r="C28" t="str">
            <v>N</v>
          </cell>
          <cell r="D28" t="str">
            <v>Bristol, VA</v>
          </cell>
          <cell r="E28">
            <v>0.25</v>
          </cell>
          <cell r="F28" t="str">
            <v>O</v>
          </cell>
        </row>
        <row r="29">
          <cell r="A29" t="str">
            <v>WCYB-2</v>
          </cell>
          <cell r="B29">
            <v>5.2</v>
          </cell>
          <cell r="C29" t="str">
            <v>I-M</v>
          </cell>
          <cell r="D29" t="str">
            <v>Bristol, VA</v>
          </cell>
          <cell r="E29">
            <v>1</v>
          </cell>
          <cell r="F29" t="str">
            <v>O</v>
          </cell>
        </row>
        <row r="30">
          <cell r="A30" t="str">
            <v>WDBJ</v>
          </cell>
          <cell r="B30">
            <v>18</v>
          </cell>
          <cell r="C30" t="str">
            <v>N</v>
          </cell>
          <cell r="D30" t="str">
            <v>Roanoke, VA</v>
          </cell>
          <cell r="E30">
            <v>0.25</v>
          </cell>
          <cell r="F30" t="str">
            <v>O</v>
          </cell>
        </row>
        <row r="31">
          <cell r="A31" t="str">
            <v>WDBJ</v>
          </cell>
          <cell r="B31">
            <v>18</v>
          </cell>
          <cell r="C31" t="str">
            <v>N</v>
          </cell>
          <cell r="D31" t="str">
            <v>Roanoke, VA</v>
          </cell>
          <cell r="E31">
            <v>0.25</v>
          </cell>
          <cell r="F31" t="str">
            <v>O</v>
          </cell>
        </row>
        <row r="32">
          <cell r="A32" t="str">
            <v>WDFX</v>
          </cell>
          <cell r="B32">
            <v>33</v>
          </cell>
          <cell r="C32" t="str">
            <v>I</v>
          </cell>
          <cell r="D32" t="str">
            <v>Dothan-Ozark, AL</v>
          </cell>
          <cell r="E32">
            <v>1</v>
          </cell>
          <cell r="F32" t="str">
            <v>O</v>
          </cell>
        </row>
        <row r="33">
          <cell r="A33" t="str">
            <v>WDHN</v>
          </cell>
          <cell r="B33">
            <v>21</v>
          </cell>
          <cell r="C33" t="str">
            <v>N</v>
          </cell>
          <cell r="D33" t="str">
            <v>Dothan, AL</v>
          </cell>
          <cell r="E33">
            <v>0.25</v>
          </cell>
          <cell r="F33" t="str">
            <v>O</v>
          </cell>
        </row>
        <row r="34">
          <cell r="A34" t="str">
            <v>WECT</v>
          </cell>
          <cell r="B34">
            <v>44</v>
          </cell>
          <cell r="C34" t="str">
            <v>N</v>
          </cell>
          <cell r="D34" t="str">
            <v>Wilmington, NC</v>
          </cell>
          <cell r="E34">
            <v>0.25</v>
          </cell>
          <cell r="F34" t="str">
            <v>O</v>
          </cell>
        </row>
        <row r="35">
          <cell r="A35" t="str">
            <v>WECT-2</v>
          </cell>
          <cell r="B35">
            <v>44.2</v>
          </cell>
          <cell r="C35" t="str">
            <v>N-M</v>
          </cell>
          <cell r="D35" t="str">
            <v>Wilmington, NC</v>
          </cell>
          <cell r="E35">
            <v>0.25</v>
          </cell>
          <cell r="F35" t="str">
            <v>O</v>
          </cell>
        </row>
        <row r="36">
          <cell r="A36" t="str">
            <v>WEMT</v>
          </cell>
          <cell r="B36">
            <v>38</v>
          </cell>
          <cell r="C36" t="str">
            <v>I</v>
          </cell>
          <cell r="D36" t="str">
            <v>Bristol, VA</v>
          </cell>
          <cell r="E36">
            <v>1</v>
          </cell>
          <cell r="F36" t="str">
            <v>O</v>
          </cell>
        </row>
        <row r="37">
          <cell r="A37" t="str">
            <v>WEPX</v>
          </cell>
          <cell r="B37">
            <v>51</v>
          </cell>
          <cell r="C37" t="str">
            <v>I</v>
          </cell>
          <cell r="D37" t="str">
            <v>Greenville, SC</v>
          </cell>
          <cell r="E37">
            <v>1</v>
          </cell>
          <cell r="F37" t="str">
            <v>O</v>
          </cell>
        </row>
        <row r="38">
          <cell r="A38" t="str">
            <v>WFMY</v>
          </cell>
          <cell r="B38">
            <v>51</v>
          </cell>
          <cell r="C38" t="str">
            <v>N</v>
          </cell>
          <cell r="D38" t="str">
            <v>Greensboro, NC</v>
          </cell>
          <cell r="E38">
            <v>0.25</v>
          </cell>
          <cell r="F38" t="str">
            <v>O</v>
          </cell>
        </row>
        <row r="39">
          <cell r="A39" t="str">
            <v>WFMY-2</v>
          </cell>
          <cell r="B39">
            <v>51.2</v>
          </cell>
          <cell r="C39" t="str">
            <v>N-M</v>
          </cell>
          <cell r="D39" t="str">
            <v>Greensboro, NC</v>
          </cell>
          <cell r="E39">
            <v>0.25</v>
          </cell>
          <cell r="F39" t="str">
            <v>O</v>
          </cell>
        </row>
        <row r="40">
          <cell r="A40" t="str">
            <v>WFPX</v>
          </cell>
          <cell r="B40">
            <v>36</v>
          </cell>
          <cell r="C40" t="str">
            <v>I</v>
          </cell>
          <cell r="D40" t="str">
            <v>Fayetteville, NC</v>
          </cell>
          <cell r="E40">
            <v>1</v>
          </cell>
          <cell r="F40" t="str">
            <v>O</v>
          </cell>
        </row>
        <row r="41">
          <cell r="A41" t="str">
            <v>WFXB</v>
          </cell>
          <cell r="B41">
            <v>43</v>
          </cell>
          <cell r="C41" t="str">
            <v>I</v>
          </cell>
          <cell r="D41" t="str">
            <v>Myrtle Beach, SC</v>
          </cell>
          <cell r="E41">
            <v>1</v>
          </cell>
          <cell r="F41" t="str">
            <v>O</v>
          </cell>
        </row>
        <row r="42">
          <cell r="A42" t="str">
            <v>WFXB-D2</v>
          </cell>
          <cell r="B42">
            <v>43.2</v>
          </cell>
          <cell r="C42" t="str">
            <v>I-M</v>
          </cell>
          <cell r="D42" t="str">
            <v>Myrtle Beach, SC</v>
          </cell>
          <cell r="E42">
            <v>1</v>
          </cell>
          <cell r="F42" t="str">
            <v>O</v>
          </cell>
        </row>
        <row r="43">
          <cell r="A43" t="str">
            <v>WFXI</v>
          </cell>
          <cell r="B43">
            <v>8</v>
          </cell>
          <cell r="C43" t="str">
            <v>I</v>
          </cell>
          <cell r="D43" t="str">
            <v>Morehead City, NC</v>
          </cell>
          <cell r="E43">
            <v>1</v>
          </cell>
          <cell r="F43" t="str">
            <v>O</v>
          </cell>
        </row>
        <row r="44">
          <cell r="A44" t="str">
            <v>WGGS</v>
          </cell>
          <cell r="B44">
            <v>16</v>
          </cell>
          <cell r="C44" t="str">
            <v>I</v>
          </cell>
          <cell r="D44" t="str">
            <v>Greenville, SC</v>
          </cell>
          <cell r="E44">
            <v>1</v>
          </cell>
          <cell r="F44" t="str">
            <v>O</v>
          </cell>
        </row>
        <row r="45">
          <cell r="A45" t="str">
            <v>WGHP</v>
          </cell>
          <cell r="B45">
            <v>8</v>
          </cell>
          <cell r="C45" t="str">
            <v>I</v>
          </cell>
          <cell r="D45" t="str">
            <v>High Point, NC</v>
          </cell>
          <cell r="E45">
            <v>1</v>
          </cell>
          <cell r="F45" t="str">
            <v>O</v>
          </cell>
        </row>
        <row r="46">
          <cell r="A46" t="str">
            <v>WGIO</v>
          </cell>
          <cell r="B46">
            <v>43</v>
          </cell>
          <cell r="C46" t="str">
            <v>E</v>
          </cell>
          <cell r="D46" t="str">
            <v>Louisville, AL</v>
          </cell>
          <cell r="E46">
            <v>0.25</v>
          </cell>
          <cell r="F46" t="str">
            <v>O</v>
          </cell>
        </row>
        <row r="47">
          <cell r="A47" t="str">
            <v>WGIQ</v>
          </cell>
          <cell r="B47">
            <v>44</v>
          </cell>
          <cell r="C47" t="str">
            <v>E</v>
          </cell>
          <cell r="D47" t="str">
            <v>Louisville, AL</v>
          </cell>
          <cell r="E47">
            <v>0.25</v>
          </cell>
          <cell r="F47" t="str">
            <v>O</v>
          </cell>
        </row>
        <row r="48">
          <cell r="A48" t="str">
            <v>WGN</v>
          </cell>
          <cell r="B48">
            <v>19</v>
          </cell>
          <cell r="C48" t="str">
            <v>I</v>
          </cell>
          <cell r="D48" t="str">
            <v>Chicago, IL</v>
          </cell>
          <cell r="E48">
            <v>1</v>
          </cell>
          <cell r="F48" t="str">
            <v>O</v>
          </cell>
        </row>
        <row r="49">
          <cell r="A49" t="str">
            <v>WGNT</v>
          </cell>
          <cell r="B49">
            <v>50</v>
          </cell>
          <cell r="C49" t="str">
            <v>I</v>
          </cell>
          <cell r="D49" t="str">
            <v>Portsmouth, VA</v>
          </cell>
          <cell r="E49">
            <v>1</v>
          </cell>
          <cell r="F49" t="str">
            <v>O</v>
          </cell>
        </row>
        <row r="50">
          <cell r="A50" t="str">
            <v>WGPX</v>
          </cell>
          <cell r="B50">
            <v>14</v>
          </cell>
          <cell r="C50" t="str">
            <v>I</v>
          </cell>
          <cell r="D50" t="str">
            <v>Burlington, NC</v>
          </cell>
          <cell r="E50">
            <v>1</v>
          </cell>
          <cell r="F50" t="str">
            <v>O</v>
          </cell>
        </row>
        <row r="51">
          <cell r="A51" t="str">
            <v>WGSA</v>
          </cell>
          <cell r="B51">
            <v>35</v>
          </cell>
          <cell r="C51" t="str">
            <v>I</v>
          </cell>
          <cell r="D51" t="str">
            <v>Baxley, GA</v>
          </cell>
          <cell r="E51">
            <v>1</v>
          </cell>
          <cell r="F51" t="str">
            <v>O</v>
          </cell>
        </row>
        <row r="52">
          <cell r="A52" t="str">
            <v>WGSI-LP</v>
          </cell>
          <cell r="B52">
            <v>14</v>
          </cell>
          <cell r="C52" t="str">
            <v>I</v>
          </cell>
          <cell r="D52" t="str">
            <v>Myrtle Beach, SC</v>
          </cell>
          <cell r="E52">
            <v>1</v>
          </cell>
          <cell r="F52" t="str">
            <v>O</v>
          </cell>
        </row>
        <row r="53">
          <cell r="A53" t="str">
            <v>WGSR-LD</v>
          </cell>
          <cell r="B53">
            <v>47</v>
          </cell>
          <cell r="C53" t="str">
            <v>I</v>
          </cell>
          <cell r="D53" t="str">
            <v>Reidsville, NC</v>
          </cell>
          <cell r="E53">
            <v>1</v>
          </cell>
          <cell r="F53" t="str">
            <v>O</v>
          </cell>
        </row>
        <row r="54">
          <cell r="A54" t="str">
            <v>WHFL-LP</v>
          </cell>
          <cell r="B54">
            <v>4</v>
          </cell>
          <cell r="C54" t="str">
            <v>I</v>
          </cell>
          <cell r="D54" t="str">
            <v>Goldsboro, NC</v>
          </cell>
          <cell r="E54">
            <v>1</v>
          </cell>
          <cell r="F54" t="str">
            <v>O</v>
          </cell>
        </row>
        <row r="55">
          <cell r="A55" t="str">
            <v>WHHI</v>
          </cell>
          <cell r="B55">
            <v>48</v>
          </cell>
          <cell r="C55" t="str">
            <v>I</v>
          </cell>
          <cell r="D55" t="str">
            <v>Savannah, GA Hilton Head, SC</v>
          </cell>
          <cell r="E55">
            <v>1</v>
          </cell>
          <cell r="F55" t="str">
            <v>O</v>
          </cell>
        </row>
        <row r="56">
          <cell r="A56" t="str">
            <v>WHKY</v>
          </cell>
          <cell r="B56">
            <v>40</v>
          </cell>
          <cell r="C56" t="str">
            <v>I</v>
          </cell>
          <cell r="D56" t="str">
            <v>Hickory, NC</v>
          </cell>
          <cell r="E56">
            <v>1</v>
          </cell>
          <cell r="F56" t="str">
            <v>O</v>
          </cell>
        </row>
        <row r="57">
          <cell r="A57" t="str">
            <v>WHMC</v>
          </cell>
          <cell r="B57">
            <v>9</v>
          </cell>
          <cell r="C57" t="str">
            <v>E</v>
          </cell>
          <cell r="D57" t="str">
            <v>Conway, SC</v>
          </cell>
          <cell r="E57">
            <v>0.25</v>
          </cell>
          <cell r="F57" t="str">
            <v>O</v>
          </cell>
        </row>
        <row r="58">
          <cell r="A58" t="str">
            <v>WHMC-D2</v>
          </cell>
          <cell r="B58">
            <v>9.1999999999999993</v>
          </cell>
          <cell r="C58" t="str">
            <v>E-M</v>
          </cell>
          <cell r="D58" t="str">
            <v>Conway, SC</v>
          </cell>
          <cell r="E58">
            <v>0.25</v>
          </cell>
          <cell r="F58" t="str">
            <v>E</v>
          </cell>
        </row>
        <row r="59">
          <cell r="A59" t="str">
            <v>WHMC-D3</v>
          </cell>
          <cell r="B59">
            <v>9.3000000000000007</v>
          </cell>
          <cell r="C59" t="str">
            <v>E-M</v>
          </cell>
          <cell r="D59" t="str">
            <v>Conway, SC</v>
          </cell>
          <cell r="E59">
            <v>0.25</v>
          </cell>
          <cell r="F59" t="str">
            <v>E</v>
          </cell>
        </row>
        <row r="60">
          <cell r="A60" t="str">
            <v>WHRO</v>
          </cell>
          <cell r="B60">
            <v>16</v>
          </cell>
          <cell r="C60" t="str">
            <v>E</v>
          </cell>
          <cell r="D60" t="str">
            <v>Hampton-Norfolk, VA</v>
          </cell>
          <cell r="E60">
            <v>0.25</v>
          </cell>
          <cell r="F60" t="str">
            <v>O</v>
          </cell>
        </row>
        <row r="61">
          <cell r="A61" t="str">
            <v>WILM-LP</v>
          </cell>
          <cell r="B61">
            <v>40</v>
          </cell>
          <cell r="C61" t="str">
            <v>N</v>
          </cell>
          <cell r="D61" t="str">
            <v>Wilmington, NC</v>
          </cell>
          <cell r="E61">
            <v>0.25</v>
          </cell>
          <cell r="F61" t="str">
            <v>O</v>
          </cell>
        </row>
        <row r="62">
          <cell r="A62" t="str">
            <v>WIS</v>
          </cell>
          <cell r="B62">
            <v>10</v>
          </cell>
          <cell r="C62" t="str">
            <v>N</v>
          </cell>
          <cell r="D62" t="str">
            <v>Columbia, SC</v>
          </cell>
          <cell r="E62">
            <v>0.25</v>
          </cell>
          <cell r="F62" t="str">
            <v>O</v>
          </cell>
        </row>
        <row r="63">
          <cell r="A63" t="str">
            <v>WIS-D2</v>
          </cell>
          <cell r="B63">
            <v>10.199999999999999</v>
          </cell>
          <cell r="C63" t="str">
            <v>I-M</v>
          </cell>
          <cell r="D63" t="str">
            <v>Columbia, SC</v>
          </cell>
          <cell r="E63">
            <v>1</v>
          </cell>
          <cell r="F63" t="str">
            <v>O</v>
          </cell>
        </row>
        <row r="64">
          <cell r="A64" t="str">
            <v>WIS-D3</v>
          </cell>
          <cell r="B64">
            <v>10.3</v>
          </cell>
          <cell r="C64" t="str">
            <v>N-M</v>
          </cell>
          <cell r="D64" t="str">
            <v>Columbia, SC</v>
          </cell>
          <cell r="E64">
            <v>0.25</v>
          </cell>
          <cell r="F64" t="str">
            <v>O</v>
          </cell>
        </row>
        <row r="65">
          <cell r="A65" t="str">
            <v>WITN</v>
          </cell>
          <cell r="B65">
            <v>32</v>
          </cell>
          <cell r="C65" t="str">
            <v>N</v>
          </cell>
          <cell r="D65" t="str">
            <v>Washington, NC</v>
          </cell>
          <cell r="E65">
            <v>0.25</v>
          </cell>
          <cell r="F65" t="str">
            <v>O</v>
          </cell>
        </row>
        <row r="66">
          <cell r="A66" t="str">
            <v>WITN-2</v>
          </cell>
          <cell r="B66">
            <v>32.200000000000003</v>
          </cell>
          <cell r="C66" t="str">
            <v>I-M</v>
          </cell>
          <cell r="D66" t="str">
            <v>Washington, NC</v>
          </cell>
          <cell r="E66">
            <v>1</v>
          </cell>
          <cell r="F66" t="str">
            <v>O</v>
          </cell>
        </row>
        <row r="67">
          <cell r="A67" t="str">
            <v>WITV</v>
          </cell>
          <cell r="B67">
            <v>7</v>
          </cell>
          <cell r="C67" t="str">
            <v>E</v>
          </cell>
          <cell r="D67" t="str">
            <v>Charleston, SC</v>
          </cell>
          <cell r="E67">
            <v>0.25</v>
          </cell>
          <cell r="F67" t="str">
            <v>O</v>
          </cell>
        </row>
        <row r="68">
          <cell r="A68" t="str">
            <v>WITV-D2</v>
          </cell>
          <cell r="B68">
            <v>7.2</v>
          </cell>
          <cell r="C68" t="str">
            <v>E-M</v>
          </cell>
          <cell r="D68" t="str">
            <v>Charleston, SC</v>
          </cell>
          <cell r="E68">
            <v>0.25</v>
          </cell>
          <cell r="F68" t="str">
            <v>O</v>
          </cell>
        </row>
        <row r="69">
          <cell r="A69" t="str">
            <v>WITV-D3</v>
          </cell>
          <cell r="B69">
            <v>7.3</v>
          </cell>
          <cell r="C69" t="str">
            <v>E-M</v>
          </cell>
          <cell r="D69" t="str">
            <v>Charleston, SC</v>
          </cell>
          <cell r="E69">
            <v>0.25</v>
          </cell>
          <cell r="F69" t="str">
            <v>O</v>
          </cell>
        </row>
        <row r="70">
          <cell r="A70" t="str">
            <v>WJCL</v>
          </cell>
          <cell r="B70">
            <v>22</v>
          </cell>
          <cell r="C70" t="str">
            <v>N</v>
          </cell>
          <cell r="D70" t="str">
            <v>Savannah, GA</v>
          </cell>
          <cell r="E70">
            <v>0.25</v>
          </cell>
          <cell r="F70" t="str">
            <v>O</v>
          </cell>
        </row>
        <row r="71">
          <cell r="A71" t="str">
            <v>WJDW</v>
          </cell>
          <cell r="B71">
            <v>21</v>
          </cell>
          <cell r="C71" t="str">
            <v>I</v>
          </cell>
          <cell r="D71" t="str">
            <v>Tazewell, VA</v>
          </cell>
          <cell r="E71">
            <v>1</v>
          </cell>
          <cell r="F71" t="str">
            <v>O</v>
          </cell>
        </row>
        <row r="72">
          <cell r="A72" t="str">
            <v>WJHG</v>
          </cell>
          <cell r="B72">
            <v>8</v>
          </cell>
          <cell r="C72" t="str">
            <v>N</v>
          </cell>
          <cell r="D72" t="str">
            <v>Panama City, FL</v>
          </cell>
          <cell r="E72">
            <v>0.25</v>
          </cell>
          <cell r="F72" t="str">
            <v>O</v>
          </cell>
        </row>
        <row r="73">
          <cell r="A73" t="str">
            <v>WJHL</v>
          </cell>
          <cell r="B73">
            <v>11</v>
          </cell>
          <cell r="C73" t="str">
            <v>N</v>
          </cell>
          <cell r="D73" t="str">
            <v>Johnson City, TN</v>
          </cell>
          <cell r="E73">
            <v>0.25</v>
          </cell>
          <cell r="F73" t="str">
            <v>O</v>
          </cell>
        </row>
        <row r="74">
          <cell r="A74" t="str">
            <v>WJPM</v>
          </cell>
          <cell r="B74">
            <v>45</v>
          </cell>
          <cell r="C74" t="str">
            <v>E</v>
          </cell>
          <cell r="D74" t="str">
            <v>Florence, SC</v>
          </cell>
          <cell r="E74">
            <v>0.25</v>
          </cell>
          <cell r="F74" t="str">
            <v>O</v>
          </cell>
        </row>
        <row r="75">
          <cell r="A75" t="str">
            <v>WJPM-D2</v>
          </cell>
          <cell r="B75">
            <v>45.2</v>
          </cell>
          <cell r="C75" t="str">
            <v>E-M</v>
          </cell>
          <cell r="D75" t="str">
            <v>Florence, SC</v>
          </cell>
          <cell r="E75">
            <v>0.25</v>
          </cell>
          <cell r="F75" t="str">
            <v>O</v>
          </cell>
        </row>
        <row r="76">
          <cell r="A76" t="str">
            <v>WJPM-D3</v>
          </cell>
          <cell r="B76">
            <v>45.3</v>
          </cell>
          <cell r="C76" t="str">
            <v>E-M</v>
          </cell>
          <cell r="D76" t="str">
            <v>Florence, SC</v>
          </cell>
          <cell r="E76">
            <v>0.25</v>
          </cell>
          <cell r="F76" t="str">
            <v>O</v>
          </cell>
        </row>
        <row r="77">
          <cell r="A77" t="str">
            <v>WJWJ</v>
          </cell>
          <cell r="B77">
            <v>44</v>
          </cell>
          <cell r="C77" t="str">
            <v>E</v>
          </cell>
          <cell r="D77" t="str">
            <v>Beaufort, SC</v>
          </cell>
          <cell r="E77">
            <v>0.25</v>
          </cell>
          <cell r="F77" t="str">
            <v>O</v>
          </cell>
        </row>
        <row r="78">
          <cell r="A78" t="str">
            <v>WJWJ-D2</v>
          </cell>
          <cell r="B78">
            <v>44.2</v>
          </cell>
          <cell r="C78" t="str">
            <v>E-M</v>
          </cell>
          <cell r="D78" t="str">
            <v>Beaufort, SC</v>
          </cell>
          <cell r="E78">
            <v>0.25</v>
          </cell>
          <cell r="F78" t="str">
            <v>O</v>
          </cell>
        </row>
        <row r="79">
          <cell r="A79" t="str">
            <v>WJWJ-D3</v>
          </cell>
          <cell r="B79">
            <v>44.3</v>
          </cell>
          <cell r="C79" t="str">
            <v>E-M</v>
          </cell>
          <cell r="D79" t="str">
            <v>Beaufort, SC</v>
          </cell>
          <cell r="E79">
            <v>0.25</v>
          </cell>
          <cell r="F79" t="str">
            <v>O</v>
          </cell>
        </row>
        <row r="80">
          <cell r="A80" t="str">
            <v>WJZY</v>
          </cell>
          <cell r="B80">
            <v>47</v>
          </cell>
          <cell r="C80" t="str">
            <v>N</v>
          </cell>
          <cell r="D80" t="str">
            <v>Belmont, NC</v>
          </cell>
          <cell r="E80">
            <v>0.25</v>
          </cell>
          <cell r="F80" t="str">
            <v>O</v>
          </cell>
        </row>
        <row r="81">
          <cell r="A81" t="str">
            <v>WKPT</v>
          </cell>
          <cell r="B81">
            <v>27</v>
          </cell>
          <cell r="C81" t="str">
            <v>N</v>
          </cell>
          <cell r="D81" t="str">
            <v>Kingsport, TN</v>
          </cell>
          <cell r="E81">
            <v>0.25</v>
          </cell>
          <cell r="F81" t="str">
            <v>O</v>
          </cell>
        </row>
        <row r="82">
          <cell r="A82" t="str">
            <v>WKTC</v>
          </cell>
          <cell r="B82">
            <v>39</v>
          </cell>
          <cell r="C82" t="str">
            <v>I</v>
          </cell>
          <cell r="D82" t="str">
            <v>Sumter, SC</v>
          </cell>
          <cell r="E82">
            <v>1</v>
          </cell>
          <cell r="F82" t="str">
            <v>O</v>
          </cell>
        </row>
        <row r="83">
          <cell r="A83" t="str">
            <v>WLCN</v>
          </cell>
          <cell r="B83">
            <v>18</v>
          </cell>
          <cell r="C83" t="str">
            <v>I</v>
          </cell>
          <cell r="D83" t="str">
            <v>Charleston, SC</v>
          </cell>
          <cell r="E83">
            <v>1</v>
          </cell>
          <cell r="F83" t="str">
            <v>O</v>
          </cell>
        </row>
        <row r="84">
          <cell r="A84" t="str">
            <v>WLFG</v>
          </cell>
          <cell r="B84">
            <v>49</v>
          </cell>
          <cell r="C84" t="str">
            <v>I</v>
          </cell>
          <cell r="D84" t="str">
            <v>Grundy, VA</v>
          </cell>
          <cell r="E84">
            <v>1</v>
          </cell>
          <cell r="F84" t="str">
            <v>O</v>
          </cell>
        </row>
        <row r="85">
          <cell r="A85" t="str">
            <v>WLFL</v>
          </cell>
          <cell r="B85">
            <v>27</v>
          </cell>
          <cell r="C85" t="str">
            <v>I</v>
          </cell>
          <cell r="D85" t="str">
            <v>Raleigh, NC</v>
          </cell>
          <cell r="E85">
            <v>1</v>
          </cell>
          <cell r="F85" t="str">
            <v>O</v>
          </cell>
        </row>
        <row r="86">
          <cell r="A86" t="str">
            <v>WLTX</v>
          </cell>
          <cell r="B86">
            <v>17</v>
          </cell>
          <cell r="C86" t="str">
            <v>N</v>
          </cell>
          <cell r="D86" t="str">
            <v>Columbia, SC</v>
          </cell>
          <cell r="E86">
            <v>0.25</v>
          </cell>
          <cell r="F86" t="str">
            <v>O</v>
          </cell>
        </row>
        <row r="87">
          <cell r="A87" t="str">
            <v>WLTX-D2</v>
          </cell>
          <cell r="B87">
            <v>17.2</v>
          </cell>
          <cell r="C87" t="str">
            <v>N-M</v>
          </cell>
          <cell r="D87" t="str">
            <v>Columbia, SC</v>
          </cell>
          <cell r="E87">
            <v>0.25</v>
          </cell>
          <cell r="F87" t="str">
            <v>O</v>
          </cell>
        </row>
        <row r="88">
          <cell r="A88" t="str">
            <v>WLTX-D3</v>
          </cell>
          <cell r="B88">
            <v>17.3</v>
          </cell>
          <cell r="C88" t="str">
            <v>N-M</v>
          </cell>
          <cell r="D88" t="str">
            <v>Columbia, SC</v>
          </cell>
          <cell r="E88">
            <v>0.25</v>
          </cell>
          <cell r="F88" t="str">
            <v>O</v>
          </cell>
        </row>
        <row r="89">
          <cell r="A89" t="str">
            <v>WLXI</v>
          </cell>
          <cell r="B89">
            <v>43</v>
          </cell>
          <cell r="C89" t="str">
            <v>I</v>
          </cell>
          <cell r="D89" t="str">
            <v>Greensboro, NC</v>
          </cell>
          <cell r="E89">
            <v>1</v>
          </cell>
          <cell r="F89" t="str">
            <v>O</v>
          </cell>
        </row>
        <row r="90">
          <cell r="A90" t="str">
            <v>WMBF</v>
          </cell>
          <cell r="B90">
            <v>32</v>
          </cell>
          <cell r="C90" t="str">
            <v>N</v>
          </cell>
          <cell r="D90" t="str">
            <v>Myrtle Beach, SC</v>
          </cell>
          <cell r="E90">
            <v>0.25</v>
          </cell>
          <cell r="F90" t="str">
            <v>O</v>
          </cell>
        </row>
        <row r="91">
          <cell r="A91" t="str">
            <v>WMBF-D2</v>
          </cell>
          <cell r="B91">
            <v>32.200000000000003</v>
          </cell>
          <cell r="C91" t="str">
            <v>N-M</v>
          </cell>
          <cell r="D91" t="str">
            <v>Myrtle Beach, SC</v>
          </cell>
          <cell r="E91">
            <v>0.25</v>
          </cell>
          <cell r="F91" t="str">
            <v>O</v>
          </cell>
        </row>
        <row r="92">
          <cell r="A92" t="str">
            <v>WMBF-D3</v>
          </cell>
          <cell r="B92">
            <v>32.299999999999997</v>
          </cell>
          <cell r="C92" t="str">
            <v>I-M</v>
          </cell>
          <cell r="D92" t="str">
            <v>Myrtle Beach, SC</v>
          </cell>
          <cell r="E92">
            <v>1</v>
          </cell>
          <cell r="F92" t="str">
            <v>O</v>
          </cell>
        </row>
        <row r="93">
          <cell r="A93" t="str">
            <v>WMMP</v>
          </cell>
          <cell r="B93">
            <v>36</v>
          </cell>
          <cell r="C93" t="str">
            <v>I</v>
          </cell>
          <cell r="D93" t="str">
            <v>Charleston, SC</v>
          </cell>
          <cell r="E93">
            <v>1</v>
          </cell>
          <cell r="F93" t="str">
            <v>O</v>
          </cell>
        </row>
        <row r="94">
          <cell r="A94" t="str">
            <v>WMYT</v>
          </cell>
          <cell r="B94">
            <v>39</v>
          </cell>
          <cell r="C94" t="str">
            <v>N</v>
          </cell>
          <cell r="D94" t="str">
            <v>Rock Hill, SC</v>
          </cell>
          <cell r="E94">
            <v>0.25</v>
          </cell>
          <cell r="F94" t="str">
            <v>O</v>
          </cell>
        </row>
        <row r="95">
          <cell r="A95" t="str">
            <v>WMYT-2</v>
          </cell>
          <cell r="B95">
            <v>39.200000000000003</v>
          </cell>
          <cell r="C95" t="str">
            <v>I-M</v>
          </cell>
          <cell r="D95" t="str">
            <v>Rock Hill, SC</v>
          </cell>
          <cell r="E95">
            <v>1</v>
          </cell>
          <cell r="F95" t="str">
            <v>O</v>
          </cell>
        </row>
        <row r="96">
          <cell r="A96" t="str">
            <v>WMYV</v>
          </cell>
          <cell r="B96">
            <v>33</v>
          </cell>
          <cell r="C96" t="str">
            <v>I</v>
          </cell>
          <cell r="D96" t="str">
            <v>Greensboro, NC</v>
          </cell>
          <cell r="E96">
            <v>1</v>
          </cell>
          <cell r="F96" t="str">
            <v>O</v>
          </cell>
        </row>
        <row r="97">
          <cell r="A97" t="str">
            <v>WNCN</v>
          </cell>
          <cell r="B97">
            <v>17</v>
          </cell>
          <cell r="C97" t="str">
            <v>N</v>
          </cell>
          <cell r="D97" t="str">
            <v>Goldsboro, NC</v>
          </cell>
          <cell r="E97">
            <v>0.25</v>
          </cell>
          <cell r="F97" t="str">
            <v>O</v>
          </cell>
        </row>
        <row r="98">
          <cell r="A98" t="str">
            <v>WNCN-2</v>
          </cell>
          <cell r="B98">
            <v>17.2</v>
          </cell>
          <cell r="C98" t="str">
            <v>N-M</v>
          </cell>
          <cell r="D98" t="str">
            <v>Goldsboro, NC</v>
          </cell>
          <cell r="E98">
            <v>0.25</v>
          </cell>
          <cell r="F98" t="str">
            <v>O</v>
          </cell>
        </row>
        <row r="99">
          <cell r="A99" t="str">
            <v>WNCN-3</v>
          </cell>
          <cell r="B99">
            <v>17.3</v>
          </cell>
          <cell r="C99" t="str">
            <v>N-M</v>
          </cell>
          <cell r="D99" t="str">
            <v>Goldsboro, NC</v>
          </cell>
          <cell r="E99">
            <v>0.25</v>
          </cell>
          <cell r="F99" t="str">
            <v>O</v>
          </cell>
        </row>
        <row r="100">
          <cell r="A100" t="str">
            <v>WNCT</v>
          </cell>
          <cell r="B100">
            <v>10</v>
          </cell>
          <cell r="C100" t="str">
            <v>N</v>
          </cell>
          <cell r="D100" t="str">
            <v>Greenville, NC</v>
          </cell>
          <cell r="E100">
            <v>0.25</v>
          </cell>
          <cell r="F100" t="str">
            <v>O</v>
          </cell>
        </row>
        <row r="101">
          <cell r="A101" t="str">
            <v>WNCT-2</v>
          </cell>
          <cell r="B101">
            <v>10.199999999999999</v>
          </cell>
          <cell r="C101" t="str">
            <v>I-M</v>
          </cell>
          <cell r="D101" t="str">
            <v>Greenville, NC</v>
          </cell>
          <cell r="E101">
            <v>1</v>
          </cell>
          <cell r="F101" t="str">
            <v>O</v>
          </cell>
        </row>
        <row r="102">
          <cell r="A102" t="str">
            <v>WNSC</v>
          </cell>
          <cell r="B102">
            <v>15</v>
          </cell>
          <cell r="C102" t="str">
            <v>E</v>
          </cell>
          <cell r="D102" t="str">
            <v>Rock Hill, SC</v>
          </cell>
          <cell r="E102">
            <v>0.25</v>
          </cell>
          <cell r="F102" t="str">
            <v>O</v>
          </cell>
        </row>
        <row r="103">
          <cell r="A103" t="str">
            <v>WNVN-LP</v>
          </cell>
          <cell r="B103">
            <v>20</v>
          </cell>
          <cell r="C103" t="str">
            <v>I</v>
          </cell>
          <cell r="D103" t="str">
            <v>Roanoke Rapids, NC</v>
          </cell>
          <cell r="E103">
            <v>1</v>
          </cell>
          <cell r="F103" t="str">
            <v>O</v>
          </cell>
        </row>
        <row r="104">
          <cell r="A104" t="str">
            <v>WOLO</v>
          </cell>
          <cell r="B104">
            <v>8</v>
          </cell>
          <cell r="C104" t="str">
            <v>N</v>
          </cell>
          <cell r="D104" t="str">
            <v>Columbia, SC</v>
          </cell>
          <cell r="E104">
            <v>0.25</v>
          </cell>
          <cell r="F104" t="str">
            <v>O</v>
          </cell>
        </row>
        <row r="105">
          <cell r="A105" t="str">
            <v>WOLO-D2</v>
          </cell>
          <cell r="B105">
            <v>8.1999999999999993</v>
          </cell>
          <cell r="C105" t="str">
            <v>N-M</v>
          </cell>
          <cell r="D105" t="str">
            <v>Columbia, SC</v>
          </cell>
          <cell r="E105">
            <v>0.25</v>
          </cell>
          <cell r="F105" t="str">
            <v>O</v>
          </cell>
        </row>
        <row r="106">
          <cell r="A106" t="str">
            <v>WPDE</v>
          </cell>
          <cell r="B106">
            <v>16</v>
          </cell>
          <cell r="C106" t="str">
            <v>N</v>
          </cell>
          <cell r="D106" t="str">
            <v>Florence, SC</v>
          </cell>
          <cell r="E106">
            <v>0.25</v>
          </cell>
          <cell r="F106" t="str">
            <v>O</v>
          </cell>
        </row>
        <row r="107">
          <cell r="A107" t="str">
            <v>WPDE-D2</v>
          </cell>
          <cell r="B107">
            <v>16.2</v>
          </cell>
          <cell r="C107" t="str">
            <v>N-M</v>
          </cell>
          <cell r="D107" t="str">
            <v>Florence, SC</v>
          </cell>
          <cell r="E107">
            <v>0.25</v>
          </cell>
          <cell r="F107" t="str">
            <v>O</v>
          </cell>
        </row>
        <row r="108">
          <cell r="A108" t="str">
            <v>WPXU</v>
          </cell>
          <cell r="B108">
            <v>34</v>
          </cell>
          <cell r="C108" t="str">
            <v>I</v>
          </cell>
          <cell r="D108" t="str">
            <v>Jacksonville, NC</v>
          </cell>
          <cell r="E108">
            <v>1</v>
          </cell>
          <cell r="F108" t="str">
            <v>O</v>
          </cell>
        </row>
        <row r="109">
          <cell r="A109" t="str">
            <v>WPXV</v>
          </cell>
          <cell r="B109">
            <v>46</v>
          </cell>
          <cell r="C109" t="str">
            <v>I</v>
          </cell>
          <cell r="D109" t="str">
            <v>Norfolk, VA</v>
          </cell>
          <cell r="E109">
            <v>1</v>
          </cell>
          <cell r="F109" t="str">
            <v>O</v>
          </cell>
        </row>
        <row r="110">
          <cell r="A110" t="str">
            <v>WRAL</v>
          </cell>
          <cell r="B110">
            <v>53</v>
          </cell>
          <cell r="C110" t="str">
            <v>N</v>
          </cell>
          <cell r="D110" t="str">
            <v>Raleigh, NC</v>
          </cell>
          <cell r="E110">
            <v>0.25</v>
          </cell>
          <cell r="F110" t="str">
            <v>O</v>
          </cell>
        </row>
        <row r="111">
          <cell r="A111" t="str">
            <v>WRAL-2</v>
          </cell>
          <cell r="B111">
            <v>48.2</v>
          </cell>
          <cell r="C111" t="str">
            <v>N-M</v>
          </cell>
          <cell r="D111" t="str">
            <v>Raleigh, NC</v>
          </cell>
          <cell r="E111">
            <v>0.25</v>
          </cell>
          <cell r="F111" t="str">
            <v>O</v>
          </cell>
        </row>
        <row r="112">
          <cell r="A112" t="str">
            <v>WRAY</v>
          </cell>
          <cell r="B112">
            <v>42</v>
          </cell>
          <cell r="C112" t="str">
            <v>I</v>
          </cell>
          <cell r="D112" t="str">
            <v>Wilson, NC</v>
          </cell>
          <cell r="E112">
            <v>1</v>
          </cell>
          <cell r="F112" t="str">
            <v>O</v>
          </cell>
        </row>
        <row r="113">
          <cell r="A113" t="str">
            <v>WRAZ</v>
          </cell>
          <cell r="B113">
            <v>49</v>
          </cell>
          <cell r="C113" t="str">
            <v>I</v>
          </cell>
          <cell r="D113" t="str">
            <v>Raleigh, NC</v>
          </cell>
          <cell r="E113">
            <v>1</v>
          </cell>
          <cell r="F113" t="str">
            <v>O</v>
          </cell>
        </row>
        <row r="114">
          <cell r="A114" t="str">
            <v>WRAZ-2</v>
          </cell>
          <cell r="B114">
            <v>49.2</v>
          </cell>
          <cell r="C114" t="str">
            <v>I-M</v>
          </cell>
          <cell r="D114" t="str">
            <v>Raleigh, NC</v>
          </cell>
          <cell r="E114">
            <v>1</v>
          </cell>
          <cell r="F114" t="str">
            <v>O</v>
          </cell>
        </row>
        <row r="115">
          <cell r="A115" t="str">
            <v>WRDC</v>
          </cell>
          <cell r="B115">
            <v>28</v>
          </cell>
          <cell r="C115" t="str">
            <v>I</v>
          </cell>
          <cell r="D115" t="str">
            <v>Durham, NC</v>
          </cell>
          <cell r="E115">
            <v>1</v>
          </cell>
          <cell r="F115" t="str">
            <v>O</v>
          </cell>
        </row>
        <row r="116">
          <cell r="A116" t="str">
            <v>WRJA</v>
          </cell>
          <cell r="B116">
            <v>28</v>
          </cell>
          <cell r="C116" t="str">
            <v>E</v>
          </cell>
          <cell r="D116" t="str">
            <v>Sumter, SC</v>
          </cell>
          <cell r="E116">
            <v>0.25</v>
          </cell>
          <cell r="F116" t="str">
            <v>O</v>
          </cell>
        </row>
        <row r="117">
          <cell r="A117" t="str">
            <v>WRJA-D2</v>
          </cell>
          <cell r="B117">
            <v>28.2</v>
          </cell>
          <cell r="C117" t="str">
            <v>E-M</v>
          </cell>
          <cell r="D117" t="str">
            <v>Sumter, SC</v>
          </cell>
          <cell r="E117">
            <v>0.25</v>
          </cell>
          <cell r="F117" t="str">
            <v>O</v>
          </cell>
        </row>
        <row r="118">
          <cell r="A118" t="str">
            <v>WRJA-D3</v>
          </cell>
          <cell r="B118">
            <v>28.3</v>
          </cell>
          <cell r="C118" t="str">
            <v>E-M</v>
          </cell>
          <cell r="D118" t="str">
            <v>Sumter, SC</v>
          </cell>
          <cell r="E118">
            <v>0.25</v>
          </cell>
          <cell r="F118" t="str">
            <v>O</v>
          </cell>
        </row>
        <row r="119">
          <cell r="A119" t="str">
            <v>WRLK</v>
          </cell>
          <cell r="B119">
            <v>32</v>
          </cell>
          <cell r="C119" t="str">
            <v>E</v>
          </cell>
          <cell r="D119" t="str">
            <v>Columbia, SC</v>
          </cell>
          <cell r="E119">
            <v>0.25</v>
          </cell>
          <cell r="F119" t="str">
            <v>O</v>
          </cell>
        </row>
        <row r="120">
          <cell r="A120" t="str">
            <v>WRLK-D2</v>
          </cell>
          <cell r="B120">
            <v>32.200000000000003</v>
          </cell>
          <cell r="C120" t="str">
            <v>E-M</v>
          </cell>
          <cell r="D120" t="str">
            <v>Columbia, SC</v>
          </cell>
          <cell r="E120">
            <v>0.25</v>
          </cell>
          <cell r="F120" t="str">
            <v>O</v>
          </cell>
        </row>
        <row r="121">
          <cell r="A121" t="str">
            <v>WRLK-D3</v>
          </cell>
          <cell r="B121">
            <v>32.299999999999997</v>
          </cell>
          <cell r="C121" t="str">
            <v>E-M</v>
          </cell>
          <cell r="D121" t="str">
            <v>Columbia, SC</v>
          </cell>
          <cell r="E121">
            <v>0.25</v>
          </cell>
          <cell r="F121" t="str">
            <v>O</v>
          </cell>
        </row>
        <row r="122">
          <cell r="A122" t="str">
            <v>WRPX</v>
          </cell>
          <cell r="B122">
            <v>15</v>
          </cell>
          <cell r="C122" t="str">
            <v>I</v>
          </cell>
          <cell r="D122" t="str">
            <v>Rocky Mount, NC</v>
          </cell>
          <cell r="E122">
            <v>1</v>
          </cell>
          <cell r="F122" t="str">
            <v>O</v>
          </cell>
        </row>
        <row r="123">
          <cell r="A123" t="str">
            <v>WSAV</v>
          </cell>
          <cell r="B123">
            <v>39</v>
          </cell>
          <cell r="C123" t="str">
            <v>N</v>
          </cell>
          <cell r="D123" t="str">
            <v>Savannah, GA</v>
          </cell>
          <cell r="E123">
            <v>0.25</v>
          </cell>
          <cell r="F123" t="str">
            <v>O</v>
          </cell>
        </row>
        <row r="124">
          <cell r="A124" t="str">
            <v>WSAV-D2</v>
          </cell>
          <cell r="B124">
            <v>39.200000000000003</v>
          </cell>
          <cell r="C124" t="str">
            <v>I-M</v>
          </cell>
          <cell r="D124" t="str">
            <v>Savannah, GA</v>
          </cell>
          <cell r="E124">
            <v>1</v>
          </cell>
          <cell r="F124" t="str">
            <v>O</v>
          </cell>
        </row>
        <row r="125">
          <cell r="A125" t="str">
            <v>WSBN</v>
          </cell>
          <cell r="B125">
            <v>32</v>
          </cell>
          <cell r="C125" t="str">
            <v>E</v>
          </cell>
          <cell r="D125" t="str">
            <v>Norton, VA</v>
          </cell>
          <cell r="E125">
            <v>0.25</v>
          </cell>
          <cell r="F125" t="str">
            <v>O</v>
          </cell>
        </row>
        <row r="126">
          <cell r="A126" t="str">
            <v>WSFA</v>
          </cell>
          <cell r="B126">
            <v>12</v>
          </cell>
          <cell r="C126" t="str">
            <v>N</v>
          </cell>
          <cell r="D126" t="str">
            <v>Montgomery, AL</v>
          </cell>
          <cell r="E126">
            <v>0.25</v>
          </cell>
          <cell r="F126" t="str">
            <v>O</v>
          </cell>
        </row>
        <row r="127">
          <cell r="A127" t="str">
            <v>WSFX</v>
          </cell>
          <cell r="B127">
            <v>30</v>
          </cell>
          <cell r="C127" t="str">
            <v>I</v>
          </cell>
          <cell r="D127" t="str">
            <v>Wilmington, NC</v>
          </cell>
          <cell r="E127">
            <v>1</v>
          </cell>
          <cell r="F127" t="str">
            <v>O</v>
          </cell>
        </row>
        <row r="128">
          <cell r="A128" t="str">
            <v>WSFX-2</v>
          </cell>
          <cell r="B128">
            <v>30.2</v>
          </cell>
          <cell r="C128" t="str">
            <v>I-M</v>
          </cell>
          <cell r="D128" t="str">
            <v>Wilmington, NC</v>
          </cell>
          <cell r="E128">
            <v>1</v>
          </cell>
          <cell r="F128" t="str">
            <v>O</v>
          </cell>
        </row>
        <row r="129">
          <cell r="A129" t="str">
            <v>WSKY</v>
          </cell>
          <cell r="B129">
            <v>9</v>
          </cell>
          <cell r="C129" t="str">
            <v>I</v>
          </cell>
          <cell r="D129" t="str">
            <v>Montoe, NC</v>
          </cell>
          <cell r="E129">
            <v>1</v>
          </cell>
          <cell r="F129" t="str">
            <v>O</v>
          </cell>
        </row>
        <row r="130">
          <cell r="A130" t="str">
            <v>WSOC</v>
          </cell>
          <cell r="B130">
            <v>34</v>
          </cell>
          <cell r="C130" t="str">
            <v>N</v>
          </cell>
          <cell r="D130" t="str">
            <v>Charlotte, NC</v>
          </cell>
          <cell r="E130">
            <v>0.25</v>
          </cell>
          <cell r="F130" t="str">
            <v>O</v>
          </cell>
        </row>
        <row r="131">
          <cell r="A131" t="str">
            <v>WSOC-2</v>
          </cell>
          <cell r="B131">
            <v>34.200000000000003</v>
          </cell>
          <cell r="C131" t="str">
            <v>N-M</v>
          </cell>
          <cell r="D131" t="str">
            <v>Charlotte, NC</v>
          </cell>
          <cell r="E131">
            <v>0.25</v>
          </cell>
          <cell r="F131" t="str">
            <v>O</v>
          </cell>
        </row>
        <row r="132">
          <cell r="A132" t="str">
            <v>WSPA</v>
          </cell>
          <cell r="B132">
            <v>7</v>
          </cell>
          <cell r="C132" t="str">
            <v>N</v>
          </cell>
          <cell r="D132" t="str">
            <v>Charlotte, NC</v>
          </cell>
          <cell r="E132">
            <v>0.25</v>
          </cell>
          <cell r="F132" t="str">
            <v>O</v>
          </cell>
        </row>
        <row r="133">
          <cell r="A133" t="str">
            <v>WTAT</v>
          </cell>
          <cell r="B133">
            <v>24</v>
          </cell>
          <cell r="C133" t="str">
            <v>I</v>
          </cell>
          <cell r="D133" t="str">
            <v>Charleston, SC</v>
          </cell>
          <cell r="E133">
            <v>1</v>
          </cell>
          <cell r="F133" t="str">
            <v>O</v>
          </cell>
        </row>
        <row r="134">
          <cell r="A134" t="str">
            <v>WTGS</v>
          </cell>
          <cell r="B134">
            <v>28</v>
          </cell>
          <cell r="C134" t="str">
            <v>I</v>
          </cell>
          <cell r="D134" t="str">
            <v>Hardeeville, SC</v>
          </cell>
          <cell r="E134">
            <v>1</v>
          </cell>
          <cell r="F134" t="str">
            <v>O</v>
          </cell>
        </row>
        <row r="135">
          <cell r="A135" t="str">
            <v>WTKR</v>
          </cell>
          <cell r="B135">
            <v>40</v>
          </cell>
          <cell r="C135" t="str">
            <v>N</v>
          </cell>
          <cell r="D135" t="str">
            <v>Norfolk, VA</v>
          </cell>
          <cell r="E135">
            <v>0.25</v>
          </cell>
          <cell r="F135" t="str">
            <v>O</v>
          </cell>
        </row>
        <row r="136">
          <cell r="A136" t="str">
            <v>WTOC</v>
          </cell>
          <cell r="B136">
            <v>11</v>
          </cell>
          <cell r="C136" t="str">
            <v>N</v>
          </cell>
          <cell r="D136" t="str">
            <v>Savannah, GA</v>
          </cell>
          <cell r="E136">
            <v>0.25</v>
          </cell>
          <cell r="F136" t="str">
            <v>O</v>
          </cell>
        </row>
        <row r="137">
          <cell r="A137" t="str">
            <v>WTOC-D2</v>
          </cell>
          <cell r="B137">
            <v>11.2</v>
          </cell>
          <cell r="C137" t="str">
            <v>N-M</v>
          </cell>
          <cell r="D137" t="str">
            <v>Savannah, GA</v>
          </cell>
          <cell r="E137">
            <v>0.25</v>
          </cell>
          <cell r="F137" t="str">
            <v>O</v>
          </cell>
        </row>
        <row r="138">
          <cell r="A138" t="str">
            <v>WTVD</v>
          </cell>
          <cell r="B138">
            <v>52</v>
          </cell>
          <cell r="C138" t="str">
            <v>N</v>
          </cell>
          <cell r="D138" t="str">
            <v>Durham, NC</v>
          </cell>
          <cell r="E138">
            <v>0.25</v>
          </cell>
          <cell r="F138" t="str">
            <v>O</v>
          </cell>
        </row>
        <row r="139">
          <cell r="A139" t="str">
            <v>WTVD-2</v>
          </cell>
          <cell r="B139">
            <v>11.2</v>
          </cell>
          <cell r="C139" t="str">
            <v>I-M</v>
          </cell>
          <cell r="D139" t="str">
            <v>Durham, NC</v>
          </cell>
          <cell r="E139">
            <v>1</v>
          </cell>
          <cell r="F139" t="str">
            <v>O</v>
          </cell>
        </row>
        <row r="140">
          <cell r="A140" t="str">
            <v>WTVD-3</v>
          </cell>
          <cell r="B140">
            <v>11.3</v>
          </cell>
          <cell r="C140" t="str">
            <v>I-M</v>
          </cell>
          <cell r="D140" t="str">
            <v>Durham, NC</v>
          </cell>
          <cell r="E140">
            <v>1</v>
          </cell>
          <cell r="F140" t="str">
            <v>O</v>
          </cell>
        </row>
        <row r="141">
          <cell r="A141" t="str">
            <v>WTVI</v>
          </cell>
          <cell r="B141">
            <v>11</v>
          </cell>
          <cell r="C141" t="str">
            <v>E</v>
          </cell>
          <cell r="D141" t="str">
            <v>Kannapolis, NC</v>
          </cell>
          <cell r="E141">
            <v>0.25</v>
          </cell>
          <cell r="F141" t="str">
            <v>O</v>
          </cell>
        </row>
        <row r="142">
          <cell r="A142" t="str">
            <v>WTVI-2</v>
          </cell>
          <cell r="B142">
            <v>11.2</v>
          </cell>
          <cell r="C142" t="str">
            <v>E-M</v>
          </cell>
          <cell r="D142" t="str">
            <v>Kannapolis, NC</v>
          </cell>
          <cell r="E142">
            <v>0.25</v>
          </cell>
          <cell r="F142" t="str">
            <v>O</v>
          </cell>
        </row>
        <row r="143">
          <cell r="A143" t="str">
            <v>WTVI-3</v>
          </cell>
          <cell r="B143">
            <v>11.3</v>
          </cell>
          <cell r="C143" t="str">
            <v>E-M</v>
          </cell>
          <cell r="D143" t="str">
            <v>Kannapolis, NC</v>
          </cell>
          <cell r="E143">
            <v>0.25</v>
          </cell>
          <cell r="F143" t="str">
            <v>O</v>
          </cell>
        </row>
        <row r="144">
          <cell r="A144" t="str">
            <v>WTVY</v>
          </cell>
          <cell r="B144">
            <v>36</v>
          </cell>
          <cell r="C144" t="str">
            <v>I</v>
          </cell>
          <cell r="D144" t="str">
            <v>Dothan, AL</v>
          </cell>
          <cell r="E144">
            <v>1</v>
          </cell>
          <cell r="F144" t="str">
            <v>O</v>
          </cell>
        </row>
        <row r="145">
          <cell r="A145" t="str">
            <v>WTVY-D2</v>
          </cell>
          <cell r="B145">
            <v>36.200000000000003</v>
          </cell>
          <cell r="C145" t="str">
            <v>I-M</v>
          </cell>
          <cell r="D145" t="str">
            <v>Dothan, AL</v>
          </cell>
          <cell r="E145">
            <v>1</v>
          </cell>
          <cell r="F145" t="str">
            <v>O</v>
          </cell>
        </row>
        <row r="146">
          <cell r="A146" t="str">
            <v>WTVY-D3</v>
          </cell>
          <cell r="B146">
            <v>36.299999999999997</v>
          </cell>
          <cell r="C146" t="str">
            <v>I-M</v>
          </cell>
          <cell r="D146" t="str">
            <v>Dothan, AL</v>
          </cell>
          <cell r="E146">
            <v>1</v>
          </cell>
          <cell r="F146" t="str">
            <v>O</v>
          </cell>
        </row>
        <row r="147">
          <cell r="A147" t="str">
            <v>WTVZ</v>
          </cell>
          <cell r="B147">
            <v>33</v>
          </cell>
          <cell r="C147" t="str">
            <v>I</v>
          </cell>
          <cell r="D147" t="str">
            <v>Norfolk, VA</v>
          </cell>
          <cell r="E147">
            <v>1</v>
          </cell>
          <cell r="F147" t="str">
            <v>O</v>
          </cell>
        </row>
        <row r="148">
          <cell r="A148" t="str">
            <v>WUNC</v>
          </cell>
          <cell r="B148">
            <v>4</v>
          </cell>
          <cell r="C148" t="str">
            <v>E</v>
          </cell>
          <cell r="D148" t="str">
            <v>Chapel Hill, NC</v>
          </cell>
          <cell r="E148">
            <v>0.25</v>
          </cell>
          <cell r="F148" t="str">
            <v>O</v>
          </cell>
        </row>
        <row r="149">
          <cell r="A149" t="str">
            <v>WUNC-2</v>
          </cell>
          <cell r="B149">
            <v>4.2</v>
          </cell>
          <cell r="C149" t="str">
            <v>E-M</v>
          </cell>
          <cell r="D149" t="str">
            <v>Chapel Hill, NC</v>
          </cell>
          <cell r="E149">
            <v>0.25</v>
          </cell>
          <cell r="F149" t="str">
            <v>O</v>
          </cell>
        </row>
        <row r="150">
          <cell r="A150" t="str">
            <v>WUNC-3</v>
          </cell>
          <cell r="B150">
            <v>4.3</v>
          </cell>
          <cell r="C150" t="str">
            <v>E-M</v>
          </cell>
          <cell r="D150" t="str">
            <v>Chapel Hill, NC</v>
          </cell>
          <cell r="E150">
            <v>0.25</v>
          </cell>
          <cell r="F150" t="str">
            <v>O</v>
          </cell>
        </row>
        <row r="151">
          <cell r="A151" t="str">
            <v>WUNC-4</v>
          </cell>
          <cell r="B151">
            <v>4.4000000000000004</v>
          </cell>
          <cell r="C151" t="str">
            <v>E-M</v>
          </cell>
          <cell r="D151" t="str">
            <v>Chapel Hill, NC</v>
          </cell>
          <cell r="E151">
            <v>0.25</v>
          </cell>
          <cell r="F151" t="str">
            <v>O</v>
          </cell>
        </row>
        <row r="152">
          <cell r="A152" t="str">
            <v>WUND</v>
          </cell>
          <cell r="B152">
            <v>20</v>
          </cell>
          <cell r="C152" t="str">
            <v>E</v>
          </cell>
          <cell r="D152" t="str">
            <v>Edenton, NC</v>
          </cell>
          <cell r="E152">
            <v>0.25</v>
          </cell>
          <cell r="F152" t="str">
            <v>O</v>
          </cell>
        </row>
        <row r="153">
          <cell r="A153" t="str">
            <v>WUNG</v>
          </cell>
          <cell r="B153">
            <v>44</v>
          </cell>
          <cell r="C153" t="str">
            <v>E</v>
          </cell>
          <cell r="D153" t="str">
            <v>Concord, NC</v>
          </cell>
          <cell r="E153">
            <v>0.25</v>
          </cell>
          <cell r="F153" t="str">
            <v>O</v>
          </cell>
        </row>
        <row r="154">
          <cell r="A154" t="str">
            <v>WUNJ</v>
          </cell>
          <cell r="B154">
            <v>29</v>
          </cell>
          <cell r="C154" t="str">
            <v>E</v>
          </cell>
          <cell r="D154" t="str">
            <v>Wilmington, NC</v>
          </cell>
          <cell r="E154">
            <v>0.25</v>
          </cell>
          <cell r="F154" t="str">
            <v>O</v>
          </cell>
        </row>
        <row r="155">
          <cell r="A155" t="str">
            <v>WUNK</v>
          </cell>
          <cell r="B155">
            <v>23</v>
          </cell>
          <cell r="C155" t="str">
            <v>E</v>
          </cell>
          <cell r="D155" t="str">
            <v>Greenville, NC</v>
          </cell>
          <cell r="E155">
            <v>0.25</v>
          </cell>
          <cell r="F155" t="str">
            <v>O</v>
          </cell>
        </row>
        <row r="156">
          <cell r="A156" t="str">
            <v>WUNL</v>
          </cell>
          <cell r="B156">
            <v>32</v>
          </cell>
          <cell r="C156" t="str">
            <v>E</v>
          </cell>
          <cell r="D156" t="str">
            <v>Winston-Salem, NC</v>
          </cell>
          <cell r="E156">
            <v>0.25</v>
          </cell>
          <cell r="F156" t="str">
            <v>O</v>
          </cell>
        </row>
        <row r="157">
          <cell r="A157" t="str">
            <v>WUNM</v>
          </cell>
          <cell r="B157">
            <v>19</v>
          </cell>
          <cell r="C157" t="str">
            <v>E</v>
          </cell>
          <cell r="D157" t="str">
            <v>Jacksonville, NC</v>
          </cell>
          <cell r="E157">
            <v>0.25</v>
          </cell>
          <cell r="F157" t="str">
            <v>O</v>
          </cell>
        </row>
        <row r="158">
          <cell r="A158" t="str">
            <v>WUNP</v>
          </cell>
          <cell r="B158">
            <v>36</v>
          </cell>
          <cell r="C158" t="str">
            <v>E</v>
          </cell>
          <cell r="D158" t="str">
            <v>Roanoke Rapids, NC</v>
          </cell>
          <cell r="E158">
            <v>0.25</v>
          </cell>
          <cell r="F158" t="str">
            <v>O</v>
          </cell>
        </row>
        <row r="159">
          <cell r="A159" t="str">
            <v>WUNU</v>
          </cell>
          <cell r="B159">
            <v>38</v>
          </cell>
          <cell r="C159" t="str">
            <v>I</v>
          </cell>
          <cell r="D159" t="str">
            <v>Fayetteville, NC</v>
          </cell>
          <cell r="E159">
            <v>1</v>
          </cell>
          <cell r="F159" t="str">
            <v>O</v>
          </cell>
        </row>
        <row r="160">
          <cell r="A160" t="str">
            <v>WUPX</v>
          </cell>
          <cell r="B160">
            <v>34</v>
          </cell>
          <cell r="C160" t="str">
            <v>I</v>
          </cell>
          <cell r="D160" t="str">
            <v>Jacksonville, NC</v>
          </cell>
          <cell r="E160">
            <v>1</v>
          </cell>
          <cell r="F160" t="str">
            <v>O</v>
          </cell>
        </row>
        <row r="161">
          <cell r="A161" t="str">
            <v>WUVC</v>
          </cell>
          <cell r="B161">
            <v>38</v>
          </cell>
          <cell r="C161" t="str">
            <v>I</v>
          </cell>
          <cell r="D161" t="str">
            <v>Fayetteville, NC</v>
          </cell>
          <cell r="E161">
            <v>1</v>
          </cell>
          <cell r="F161" t="str">
            <v>O</v>
          </cell>
        </row>
        <row r="162">
          <cell r="A162" t="str">
            <v>WVAN</v>
          </cell>
          <cell r="B162">
            <v>9</v>
          </cell>
          <cell r="C162" t="str">
            <v>E</v>
          </cell>
          <cell r="D162" t="str">
            <v>Savannah, GA</v>
          </cell>
          <cell r="E162">
            <v>0.25</v>
          </cell>
          <cell r="F162" t="str">
            <v>O</v>
          </cell>
        </row>
        <row r="163">
          <cell r="A163" t="str">
            <v>WVBT</v>
          </cell>
          <cell r="B163">
            <v>29</v>
          </cell>
          <cell r="C163" t="str">
            <v>I</v>
          </cell>
          <cell r="D163" t="str">
            <v>Virginia Beach, VA</v>
          </cell>
          <cell r="E163">
            <v>1</v>
          </cell>
          <cell r="F163" t="str">
            <v>O</v>
          </cell>
        </row>
        <row r="164">
          <cell r="A164" t="str">
            <v>WVEC</v>
          </cell>
          <cell r="B164">
            <v>13</v>
          </cell>
          <cell r="C164" t="str">
            <v>N</v>
          </cell>
          <cell r="D164" t="str">
            <v>Hampton, VA</v>
          </cell>
          <cell r="E164">
            <v>0.25</v>
          </cell>
          <cell r="F164" t="str">
            <v>O</v>
          </cell>
        </row>
        <row r="165">
          <cell r="A165" t="str">
            <v>WVVA</v>
          </cell>
          <cell r="B165">
            <v>46</v>
          </cell>
          <cell r="C165" t="str">
            <v>N</v>
          </cell>
          <cell r="D165" t="str">
            <v>Bluefield, VA</v>
          </cell>
          <cell r="E165">
            <v>0.25</v>
          </cell>
          <cell r="F165" t="str">
            <v>O</v>
          </cell>
        </row>
        <row r="166">
          <cell r="A166" t="str">
            <v>WWAY</v>
          </cell>
          <cell r="B166">
            <v>46</v>
          </cell>
          <cell r="C166" t="str">
            <v>N</v>
          </cell>
          <cell r="D166" t="str">
            <v>Wilmington, NC</v>
          </cell>
          <cell r="E166">
            <v>0.25</v>
          </cell>
          <cell r="F166" t="str">
            <v>O</v>
          </cell>
        </row>
        <row r="167">
          <cell r="A167" t="str">
            <v>WWAY-2</v>
          </cell>
          <cell r="B167">
            <v>46.2</v>
          </cell>
          <cell r="C167" t="str">
            <v>I-M</v>
          </cell>
          <cell r="D167" t="str">
            <v>Wilmington, NC</v>
          </cell>
          <cell r="E167">
            <v>1</v>
          </cell>
          <cell r="F167" t="str">
            <v>O</v>
          </cell>
        </row>
        <row r="168">
          <cell r="A168" t="str">
            <v>WWMB</v>
          </cell>
          <cell r="B168">
            <v>21</v>
          </cell>
          <cell r="C168" t="str">
            <v>I</v>
          </cell>
          <cell r="D168" t="str">
            <v>Florence, SC</v>
          </cell>
          <cell r="E168">
            <v>1</v>
          </cell>
          <cell r="F168" t="str">
            <v>O</v>
          </cell>
        </row>
        <row r="169">
          <cell r="A169" t="str">
            <v>WXFI</v>
          </cell>
          <cell r="B169">
            <v>8</v>
          </cell>
          <cell r="C169" t="str">
            <v>I</v>
          </cell>
          <cell r="D169" t="str">
            <v>Morehead City, NC</v>
          </cell>
          <cell r="E169">
            <v>1</v>
          </cell>
          <cell r="F169" t="str">
            <v>O</v>
          </cell>
        </row>
        <row r="170">
          <cell r="A170" t="str">
            <v>WXII</v>
          </cell>
          <cell r="B170">
            <v>31</v>
          </cell>
          <cell r="C170" t="str">
            <v>N</v>
          </cell>
          <cell r="D170" t="str">
            <v>Winston-Salem, NC</v>
          </cell>
          <cell r="E170">
            <v>0.25</v>
          </cell>
          <cell r="F170" t="str">
            <v>O</v>
          </cell>
        </row>
        <row r="171">
          <cell r="A171" t="str">
            <v>WXII-2</v>
          </cell>
          <cell r="B171">
            <v>31.2</v>
          </cell>
          <cell r="C171" t="str">
            <v>I-M</v>
          </cell>
          <cell r="D171" t="str">
            <v>Winston-Salem, NC</v>
          </cell>
          <cell r="E171">
            <v>1</v>
          </cell>
          <cell r="F171" t="str">
            <v>O</v>
          </cell>
        </row>
        <row r="172">
          <cell r="A172" t="str">
            <v>WXLV</v>
          </cell>
          <cell r="B172">
            <v>45</v>
          </cell>
          <cell r="C172" t="str">
            <v>I</v>
          </cell>
          <cell r="D172" t="str">
            <v>Winston-Salem, NC</v>
          </cell>
          <cell r="E172">
            <v>1</v>
          </cell>
          <cell r="F172" t="str">
            <v>O</v>
          </cell>
        </row>
        <row r="173">
          <cell r="A173" t="str">
            <v>WYBE-CA</v>
          </cell>
          <cell r="B173">
            <v>44</v>
          </cell>
          <cell r="C173" t="str">
            <v>I</v>
          </cell>
          <cell r="D173" t="str">
            <v>Pinehurst, NC</v>
          </cell>
          <cell r="E173">
            <v>1</v>
          </cell>
          <cell r="F173" t="str">
            <v>O</v>
          </cell>
        </row>
        <row r="174">
          <cell r="A174" t="str">
            <v>WYDO</v>
          </cell>
          <cell r="B174">
            <v>47</v>
          </cell>
          <cell r="C174" t="str">
            <v>I</v>
          </cell>
          <cell r="D174" t="str">
            <v>Greenville, NC</v>
          </cell>
          <cell r="E174">
            <v>1</v>
          </cell>
          <cell r="F174" t="str">
            <v>O</v>
          </cell>
        </row>
        <row r="175">
          <cell r="A175" t="str">
            <v>WZRB</v>
          </cell>
          <cell r="B175">
            <v>47</v>
          </cell>
          <cell r="C175" t="str">
            <v>I</v>
          </cell>
          <cell r="D175" t="str">
            <v>Columbia, SC</v>
          </cell>
          <cell r="E175">
            <v>1</v>
          </cell>
          <cell r="F175" t="str">
            <v>O</v>
          </cell>
        </row>
        <row r="176">
          <cell r="E176" t="e">
            <v>#N/A</v>
          </cell>
        </row>
        <row r="177">
          <cell r="E177" t="e">
            <v>#N/A</v>
          </cell>
        </row>
        <row r="178">
          <cell r="E178" t="e">
            <v>#N/A</v>
          </cell>
        </row>
        <row r="179">
          <cell r="E179" t="e">
            <v>#N/A</v>
          </cell>
        </row>
        <row r="180">
          <cell r="E180" t="e">
            <v>#N/A</v>
          </cell>
        </row>
        <row r="181">
          <cell r="E181" t="e">
            <v>#N/A</v>
          </cell>
        </row>
        <row r="182">
          <cell r="E182" t="e">
            <v>#N/A</v>
          </cell>
        </row>
        <row r="183">
          <cell r="E183" t="e">
            <v>#N/A</v>
          </cell>
        </row>
        <row r="184">
          <cell r="E184" t="e">
            <v>#N/A</v>
          </cell>
        </row>
        <row r="185">
          <cell r="E185" t="e">
            <v>#N/A</v>
          </cell>
        </row>
        <row r="186">
          <cell r="E186" t="e">
            <v>#N/A</v>
          </cell>
        </row>
        <row r="187">
          <cell r="E187" t="e">
            <v>#N/A</v>
          </cell>
        </row>
        <row r="188">
          <cell r="E188" t="e">
            <v>#N/A</v>
          </cell>
        </row>
        <row r="189">
          <cell r="E189" t="e">
            <v>#N/A</v>
          </cell>
        </row>
        <row r="190">
          <cell r="E190" t="e">
            <v>#N/A</v>
          </cell>
        </row>
        <row r="191">
          <cell r="E191" t="e">
            <v>#N/A</v>
          </cell>
        </row>
        <row r="192">
          <cell r="E192" t="e">
            <v>#N/A</v>
          </cell>
        </row>
        <row r="193">
          <cell r="E193" t="e">
            <v>#N/A</v>
          </cell>
        </row>
        <row r="194">
          <cell r="E194" t="e">
            <v>#N/A</v>
          </cell>
        </row>
        <row r="195">
          <cell r="E195" t="e">
            <v>#N/A</v>
          </cell>
        </row>
        <row r="196">
          <cell r="E196" t="e">
            <v>#N/A</v>
          </cell>
        </row>
        <row r="197">
          <cell r="E197" t="e">
            <v>#N/A</v>
          </cell>
        </row>
        <row r="198">
          <cell r="E198" t="e">
            <v>#N/A</v>
          </cell>
        </row>
        <row r="199">
          <cell r="E199" t="e">
            <v>#N/A</v>
          </cell>
        </row>
        <row r="200">
          <cell r="E200" t="e">
            <v>#N/A</v>
          </cell>
        </row>
        <row r="201">
          <cell r="E201" t="e">
            <v>#N/A</v>
          </cell>
        </row>
        <row r="202">
          <cell r="E202" t="e">
            <v>#N/A</v>
          </cell>
        </row>
        <row r="203">
          <cell r="E203" t="e">
            <v>#N/A</v>
          </cell>
        </row>
        <row r="204">
          <cell r="E204" t="e">
            <v>#N/A</v>
          </cell>
        </row>
        <row r="205">
          <cell r="E205" t="e">
            <v>#N/A</v>
          </cell>
        </row>
        <row r="206">
          <cell r="E206" t="e">
            <v>#N/A</v>
          </cell>
        </row>
        <row r="207">
          <cell r="E207" t="e">
            <v>#N/A</v>
          </cell>
        </row>
        <row r="208">
          <cell r="E208" t="e">
            <v>#N/A</v>
          </cell>
        </row>
        <row r="209">
          <cell r="E209" t="e">
            <v>#N/A</v>
          </cell>
        </row>
        <row r="210">
          <cell r="E210" t="e">
            <v>#N/A</v>
          </cell>
        </row>
        <row r="211">
          <cell r="E211" t="e">
            <v>#N/A</v>
          </cell>
        </row>
        <row r="212">
          <cell r="E212" t="e">
            <v>#N/A</v>
          </cell>
        </row>
        <row r="213">
          <cell r="E213" t="e">
            <v>#N/A</v>
          </cell>
        </row>
        <row r="214">
          <cell r="E214" t="e">
            <v>#N/A</v>
          </cell>
        </row>
        <row r="215">
          <cell r="E215" t="e">
            <v>#N/A</v>
          </cell>
        </row>
        <row r="216">
          <cell r="E216" t="e">
            <v>#N/A</v>
          </cell>
        </row>
        <row r="217">
          <cell r="E217" t="e">
            <v>#N/A</v>
          </cell>
        </row>
        <row r="218">
          <cell r="E218" t="e">
            <v>#N/A</v>
          </cell>
        </row>
        <row r="219">
          <cell r="E219" t="e">
            <v>#N/A</v>
          </cell>
        </row>
        <row r="220">
          <cell r="E220" t="e">
            <v>#N/A</v>
          </cell>
        </row>
        <row r="221">
          <cell r="E221" t="e">
            <v>#N/A</v>
          </cell>
        </row>
        <row r="222">
          <cell r="E222" t="e">
            <v>#N/A</v>
          </cell>
        </row>
        <row r="223">
          <cell r="E223" t="e">
            <v>#N/A</v>
          </cell>
        </row>
        <row r="224">
          <cell r="E224" t="e">
            <v>#N/A</v>
          </cell>
        </row>
        <row r="225">
          <cell r="E225" t="e">
            <v>#N/A</v>
          </cell>
        </row>
        <row r="226">
          <cell r="E226" t="e">
            <v>#N/A</v>
          </cell>
        </row>
        <row r="227">
          <cell r="E227" t="e">
            <v>#N/A</v>
          </cell>
        </row>
        <row r="228">
          <cell r="E228" t="e">
            <v>#N/A</v>
          </cell>
        </row>
        <row r="229">
          <cell r="E229" t="e">
            <v>#N/A</v>
          </cell>
        </row>
        <row r="230">
          <cell r="E230" t="e">
            <v>#N/A</v>
          </cell>
        </row>
        <row r="231">
          <cell r="E231" t="e">
            <v>#N/A</v>
          </cell>
        </row>
        <row r="232">
          <cell r="E232" t="e">
            <v>#N/A</v>
          </cell>
        </row>
        <row r="233">
          <cell r="E233" t="e">
            <v>#N/A</v>
          </cell>
        </row>
        <row r="234">
          <cell r="E234" t="e">
            <v>#N/A</v>
          </cell>
        </row>
        <row r="235">
          <cell r="E235" t="e">
            <v>#N/A</v>
          </cell>
        </row>
        <row r="236">
          <cell r="E236" t="e">
            <v>#N/A</v>
          </cell>
        </row>
        <row r="237">
          <cell r="E237" t="e">
            <v>#N/A</v>
          </cell>
        </row>
        <row r="238">
          <cell r="E238" t="e">
            <v>#N/A</v>
          </cell>
        </row>
        <row r="239">
          <cell r="E239" t="e">
            <v>#N/A</v>
          </cell>
        </row>
        <row r="240">
          <cell r="E240" t="e">
            <v>#N/A</v>
          </cell>
        </row>
        <row r="241">
          <cell r="E241" t="e">
            <v>#N/A</v>
          </cell>
        </row>
        <row r="242">
          <cell r="E242" t="e">
            <v>#N/A</v>
          </cell>
        </row>
        <row r="243">
          <cell r="E243" t="e">
            <v>#N/A</v>
          </cell>
        </row>
        <row r="244">
          <cell r="E244" t="e">
            <v>#N/A</v>
          </cell>
        </row>
        <row r="245">
          <cell r="E245" t="e">
            <v>#N/A</v>
          </cell>
        </row>
        <row r="246">
          <cell r="E246" t="e">
            <v>#N/A</v>
          </cell>
        </row>
        <row r="247">
          <cell r="E247" t="e">
            <v>#N/A</v>
          </cell>
        </row>
        <row r="248">
          <cell r="E248" t="e">
            <v>#N/A</v>
          </cell>
        </row>
        <row r="249">
          <cell r="E249" t="e">
            <v>#N/A</v>
          </cell>
        </row>
        <row r="250">
          <cell r="E250" t="e">
            <v>#N/A</v>
          </cell>
        </row>
        <row r="251">
          <cell r="E251" t="e">
            <v>#N/A</v>
          </cell>
        </row>
        <row r="252">
          <cell r="E252" t="e">
            <v>#N/A</v>
          </cell>
        </row>
        <row r="253">
          <cell r="E253" t="e">
            <v>#N/A</v>
          </cell>
        </row>
        <row r="254">
          <cell r="E254" t="e">
            <v>#N/A</v>
          </cell>
        </row>
        <row r="255">
          <cell r="E255" t="e">
            <v>#N/A</v>
          </cell>
        </row>
        <row r="256">
          <cell r="E256" t="e">
            <v>#N/A</v>
          </cell>
        </row>
        <row r="257">
          <cell r="E257" t="e">
            <v>#N/A</v>
          </cell>
        </row>
        <row r="258">
          <cell r="E258" t="e">
            <v>#N/A</v>
          </cell>
        </row>
        <row r="259">
          <cell r="E259" t="e">
            <v>#N/A</v>
          </cell>
        </row>
        <row r="260">
          <cell r="E260" t="e">
            <v>#N/A</v>
          </cell>
        </row>
        <row r="261">
          <cell r="E261" t="e">
            <v>#N/A</v>
          </cell>
        </row>
        <row r="262">
          <cell r="E262" t="e">
            <v>#N/A</v>
          </cell>
        </row>
        <row r="263">
          <cell r="E263" t="e">
            <v>#N/A</v>
          </cell>
        </row>
        <row r="264">
          <cell r="E264" t="e">
            <v>#N/A</v>
          </cell>
        </row>
        <row r="265">
          <cell r="E265" t="e">
            <v>#N/A</v>
          </cell>
        </row>
        <row r="266">
          <cell r="E266" t="e">
            <v>#N/A</v>
          </cell>
        </row>
        <row r="267">
          <cell r="E267" t="e">
            <v>#N/A</v>
          </cell>
        </row>
        <row r="268">
          <cell r="E268" t="e">
            <v>#N/A</v>
          </cell>
        </row>
        <row r="269">
          <cell r="E269" t="e">
            <v>#N/A</v>
          </cell>
        </row>
        <row r="270">
          <cell r="E270" t="e">
            <v>#N/A</v>
          </cell>
        </row>
        <row r="271">
          <cell r="E271" t="e">
            <v>#N/A</v>
          </cell>
        </row>
        <row r="272">
          <cell r="E272" t="e">
            <v>#N/A</v>
          </cell>
        </row>
        <row r="273">
          <cell r="E273" t="e">
            <v>#N/A</v>
          </cell>
        </row>
        <row r="274">
          <cell r="E274" t="e">
            <v>#N/A</v>
          </cell>
        </row>
        <row r="275">
          <cell r="E275" t="e">
            <v>#N/A</v>
          </cell>
        </row>
        <row r="276">
          <cell r="E276" t="e">
            <v>#N/A</v>
          </cell>
        </row>
        <row r="277">
          <cell r="E277" t="e">
            <v>#N/A</v>
          </cell>
        </row>
        <row r="278">
          <cell r="E278" t="e">
            <v>#N/A</v>
          </cell>
        </row>
        <row r="279">
          <cell r="E279" t="e">
            <v>#N/A</v>
          </cell>
        </row>
        <row r="280">
          <cell r="E280" t="e">
            <v>#N/A</v>
          </cell>
        </row>
        <row r="281">
          <cell r="E281" t="e">
            <v>#N/A</v>
          </cell>
        </row>
        <row r="282">
          <cell r="E282" t="e">
            <v>#N/A</v>
          </cell>
        </row>
        <row r="283">
          <cell r="E283" t="e">
            <v>#N/A</v>
          </cell>
        </row>
        <row r="284">
          <cell r="E284" t="e">
            <v>#N/A</v>
          </cell>
        </row>
        <row r="285">
          <cell r="E285" t="e">
            <v>#N/A</v>
          </cell>
        </row>
        <row r="286">
          <cell r="E286" t="e">
            <v>#N/A</v>
          </cell>
        </row>
        <row r="287">
          <cell r="E287" t="e">
            <v>#N/A</v>
          </cell>
        </row>
        <row r="288">
          <cell r="E288" t="e">
            <v>#N/A</v>
          </cell>
        </row>
        <row r="289">
          <cell r="E289" t="e">
            <v>#N/A</v>
          </cell>
        </row>
        <row r="290">
          <cell r="E290" t="e">
            <v>#N/A</v>
          </cell>
        </row>
        <row r="291">
          <cell r="E291" t="e">
            <v>#N/A</v>
          </cell>
        </row>
        <row r="292">
          <cell r="E292" t="e">
            <v>#N/A</v>
          </cell>
        </row>
        <row r="293">
          <cell r="E293" t="e">
            <v>#N/A</v>
          </cell>
        </row>
        <row r="294">
          <cell r="E294" t="e">
            <v>#N/A</v>
          </cell>
        </row>
        <row r="295">
          <cell r="E295" t="e">
            <v>#N/A</v>
          </cell>
        </row>
        <row r="296">
          <cell r="E296" t="e">
            <v>#N/A</v>
          </cell>
        </row>
        <row r="297">
          <cell r="E297" t="e">
            <v>#N/A</v>
          </cell>
        </row>
        <row r="298">
          <cell r="E298" t="e">
            <v>#N/A</v>
          </cell>
        </row>
        <row r="299">
          <cell r="E299" t="e">
            <v>#N/A</v>
          </cell>
        </row>
        <row r="300">
          <cell r="E300" t="e">
            <v>#N/A</v>
          </cell>
        </row>
        <row r="301">
          <cell r="E301" t="e">
            <v>#N/A</v>
          </cell>
        </row>
        <row r="302">
          <cell r="E302" t="e">
            <v>#N/A</v>
          </cell>
        </row>
        <row r="303">
          <cell r="E303" t="e">
            <v>#N/A</v>
          </cell>
        </row>
        <row r="304">
          <cell r="E304" t="e">
            <v>#N/A</v>
          </cell>
        </row>
        <row r="305">
          <cell r="E305" t="e">
            <v>#N/A</v>
          </cell>
        </row>
        <row r="306">
          <cell r="E306" t="e">
            <v>#N/A</v>
          </cell>
        </row>
        <row r="307">
          <cell r="E307" t="e">
            <v>#N/A</v>
          </cell>
        </row>
        <row r="308">
          <cell r="E308" t="e">
            <v>#N/A</v>
          </cell>
        </row>
        <row r="309">
          <cell r="E309" t="e">
            <v>#N/A</v>
          </cell>
        </row>
        <row r="310">
          <cell r="E310" t="e">
            <v>#N/A</v>
          </cell>
        </row>
        <row r="311">
          <cell r="E311" t="e">
            <v>#N/A</v>
          </cell>
        </row>
        <row r="312">
          <cell r="E312" t="e">
            <v>#N/A</v>
          </cell>
        </row>
        <row r="313">
          <cell r="E313" t="e">
            <v>#N/A</v>
          </cell>
        </row>
        <row r="314">
          <cell r="E314" t="e">
            <v>#N/A</v>
          </cell>
        </row>
        <row r="315">
          <cell r="E315" t="e">
            <v>#N/A</v>
          </cell>
        </row>
        <row r="316">
          <cell r="E316" t="e">
            <v>#N/A</v>
          </cell>
        </row>
        <row r="317">
          <cell r="E317" t="e">
            <v>#N/A</v>
          </cell>
        </row>
        <row r="318">
          <cell r="E318" t="e">
            <v>#N/A</v>
          </cell>
        </row>
        <row r="319">
          <cell r="E319" t="e">
            <v>#N/A</v>
          </cell>
        </row>
        <row r="320">
          <cell r="E320" t="e">
            <v>#N/A</v>
          </cell>
        </row>
        <row r="321">
          <cell r="E321" t="e">
            <v>#N/A</v>
          </cell>
        </row>
        <row r="322">
          <cell r="E322" t="e">
            <v>#N/A</v>
          </cell>
        </row>
        <row r="323">
          <cell r="E323" t="e">
            <v>#N/A</v>
          </cell>
        </row>
        <row r="324">
          <cell r="E324" t="e">
            <v>#N/A</v>
          </cell>
        </row>
        <row r="325">
          <cell r="E325" t="e">
            <v>#N/A</v>
          </cell>
        </row>
        <row r="326">
          <cell r="E326" t="e">
            <v>#N/A</v>
          </cell>
        </row>
        <row r="327">
          <cell r="E327" t="e">
            <v>#N/A</v>
          </cell>
        </row>
        <row r="328">
          <cell r="E328" t="e">
            <v>#N/A</v>
          </cell>
        </row>
        <row r="329">
          <cell r="E329" t="e">
            <v>#N/A</v>
          </cell>
        </row>
        <row r="330">
          <cell r="E330" t="e">
            <v>#N/A</v>
          </cell>
        </row>
        <row r="331">
          <cell r="E331" t="e">
            <v>#N/A</v>
          </cell>
        </row>
        <row r="332">
          <cell r="E332" t="e">
            <v>#N/A</v>
          </cell>
        </row>
        <row r="333">
          <cell r="E333" t="e">
            <v>#N/A</v>
          </cell>
        </row>
        <row r="334">
          <cell r="E334" t="e">
            <v>#N/A</v>
          </cell>
        </row>
        <row r="335">
          <cell r="E335" t="e">
            <v>#N/A</v>
          </cell>
        </row>
        <row r="336">
          <cell r="E336" t="e">
            <v>#N/A</v>
          </cell>
        </row>
        <row r="337">
          <cell r="E337" t="e">
            <v>#N/A</v>
          </cell>
        </row>
        <row r="338">
          <cell r="E338" t="e">
            <v>#N/A</v>
          </cell>
        </row>
        <row r="339">
          <cell r="E339" t="e">
            <v>#N/A</v>
          </cell>
        </row>
        <row r="340">
          <cell r="E340" t="e">
            <v>#N/A</v>
          </cell>
        </row>
        <row r="341">
          <cell r="E341" t="e">
            <v>#N/A</v>
          </cell>
        </row>
        <row r="342">
          <cell r="E342" t="e">
            <v>#N/A</v>
          </cell>
        </row>
        <row r="343">
          <cell r="E343" t="e">
            <v>#N/A</v>
          </cell>
        </row>
        <row r="344">
          <cell r="E344" t="e">
            <v>#N/A</v>
          </cell>
        </row>
        <row r="345">
          <cell r="E345" t="e">
            <v>#N/A</v>
          </cell>
        </row>
        <row r="346">
          <cell r="E346" t="e">
            <v>#N/A</v>
          </cell>
        </row>
        <row r="347">
          <cell r="E347" t="e">
            <v>#N/A</v>
          </cell>
        </row>
        <row r="348">
          <cell r="E348" t="e">
            <v>#N/A</v>
          </cell>
        </row>
        <row r="349">
          <cell r="E349" t="e">
            <v>#N/A</v>
          </cell>
        </row>
        <row r="350">
          <cell r="E350" t="e">
            <v>#N/A</v>
          </cell>
        </row>
        <row r="351">
          <cell r="E351" t="e">
            <v>#N/A</v>
          </cell>
        </row>
        <row r="352">
          <cell r="E352" t="e">
            <v>#N/A</v>
          </cell>
        </row>
        <row r="353">
          <cell r="E353" t="e">
            <v>#N/A</v>
          </cell>
        </row>
        <row r="354">
          <cell r="E354" t="e">
            <v>#N/A</v>
          </cell>
        </row>
        <row r="355">
          <cell r="E355" t="e">
            <v>#N/A</v>
          </cell>
        </row>
        <row r="356">
          <cell r="E356" t="e">
            <v>#N/A</v>
          </cell>
        </row>
        <row r="357">
          <cell r="E357" t="e">
            <v>#N/A</v>
          </cell>
        </row>
        <row r="358">
          <cell r="E358" t="e">
            <v>#N/A</v>
          </cell>
        </row>
        <row r="359">
          <cell r="E359" t="e">
            <v>#N/A</v>
          </cell>
        </row>
        <row r="360">
          <cell r="E360" t="e">
            <v>#N/A</v>
          </cell>
        </row>
        <row r="361">
          <cell r="E361" t="e">
            <v>#N/A</v>
          </cell>
        </row>
        <row r="362">
          <cell r="E362" t="e">
            <v>#N/A</v>
          </cell>
        </row>
        <row r="363">
          <cell r="E363" t="e">
            <v>#N/A</v>
          </cell>
        </row>
        <row r="364">
          <cell r="E364" t="e">
            <v>#N/A</v>
          </cell>
        </row>
        <row r="365">
          <cell r="E365" t="e">
            <v>#N/A</v>
          </cell>
        </row>
        <row r="366">
          <cell r="E366" t="e">
            <v>#N/A</v>
          </cell>
        </row>
        <row r="367">
          <cell r="E367" t="e">
            <v>#N/A</v>
          </cell>
        </row>
        <row r="368">
          <cell r="E368" t="e">
            <v>#N/A</v>
          </cell>
        </row>
        <row r="369">
          <cell r="E369" t="e">
            <v>#N/A</v>
          </cell>
        </row>
        <row r="370">
          <cell r="E370" t="e">
            <v>#N/A</v>
          </cell>
        </row>
        <row r="371">
          <cell r="E371" t="e">
            <v>#N/A</v>
          </cell>
        </row>
        <row r="372">
          <cell r="E372" t="e">
            <v>#N/A</v>
          </cell>
        </row>
        <row r="373">
          <cell r="E373" t="e">
            <v>#N/A</v>
          </cell>
        </row>
        <row r="374">
          <cell r="E374" t="e">
            <v>#N/A</v>
          </cell>
        </row>
        <row r="375">
          <cell r="E375" t="e">
            <v>#N/A</v>
          </cell>
        </row>
        <row r="376">
          <cell r="E376" t="e">
            <v>#N/A</v>
          </cell>
        </row>
        <row r="377">
          <cell r="E377" t="e">
            <v>#N/A</v>
          </cell>
        </row>
        <row r="378">
          <cell r="E378" t="e">
            <v>#N/A</v>
          </cell>
        </row>
        <row r="379">
          <cell r="E379" t="e">
            <v>#N/A</v>
          </cell>
        </row>
        <row r="380">
          <cell r="E380" t="e">
            <v>#N/A</v>
          </cell>
        </row>
        <row r="381">
          <cell r="E381" t="e">
            <v>#N/A</v>
          </cell>
        </row>
        <row r="382">
          <cell r="E382" t="e">
            <v>#N/A</v>
          </cell>
        </row>
        <row r="383">
          <cell r="E383" t="e">
            <v>#N/A</v>
          </cell>
        </row>
        <row r="384">
          <cell r="E384" t="e">
            <v>#N/A</v>
          </cell>
        </row>
        <row r="385">
          <cell r="E385" t="e">
            <v>#N/A</v>
          </cell>
        </row>
        <row r="386">
          <cell r="E386" t="e">
            <v>#N/A</v>
          </cell>
        </row>
        <row r="387">
          <cell r="E387" t="e">
            <v>#N/A</v>
          </cell>
        </row>
        <row r="388">
          <cell r="E388" t="e">
            <v>#N/A</v>
          </cell>
        </row>
        <row r="389">
          <cell r="E389" t="e">
            <v>#N/A</v>
          </cell>
        </row>
        <row r="390">
          <cell r="E390" t="e">
            <v>#N/A</v>
          </cell>
        </row>
        <row r="391">
          <cell r="E391" t="e">
            <v>#N/A</v>
          </cell>
        </row>
        <row r="392">
          <cell r="E392" t="e">
            <v>#N/A</v>
          </cell>
        </row>
        <row r="393">
          <cell r="E393" t="e">
            <v>#N/A</v>
          </cell>
        </row>
        <row r="394">
          <cell r="E394" t="e">
            <v>#N/A</v>
          </cell>
        </row>
        <row r="395">
          <cell r="E395" t="e">
            <v>#N/A</v>
          </cell>
        </row>
        <row r="396">
          <cell r="E396" t="e">
            <v>#N/A</v>
          </cell>
        </row>
        <row r="397">
          <cell r="E397" t="e">
            <v>#N/A</v>
          </cell>
        </row>
        <row r="398">
          <cell r="E398" t="e">
            <v>#N/A</v>
          </cell>
        </row>
        <row r="399">
          <cell r="E399" t="e">
            <v>#N/A</v>
          </cell>
        </row>
        <row r="400">
          <cell r="E400" t="e">
            <v>#N/A</v>
          </cell>
        </row>
        <row r="401">
          <cell r="E401" t="e">
            <v>#N/A</v>
          </cell>
        </row>
        <row r="402">
          <cell r="E402" t="e">
            <v>#N/A</v>
          </cell>
        </row>
        <row r="403">
          <cell r="E403" t="e">
            <v>#N/A</v>
          </cell>
        </row>
        <row r="404">
          <cell r="E404" t="e">
            <v>#N/A</v>
          </cell>
        </row>
        <row r="405">
          <cell r="E405" t="e">
            <v>#N/A</v>
          </cell>
        </row>
        <row r="406">
          <cell r="E406" t="e">
            <v>#N/A</v>
          </cell>
        </row>
        <row r="407">
          <cell r="E407" t="e">
            <v>#N/A</v>
          </cell>
        </row>
        <row r="408">
          <cell r="E408" t="e">
            <v>#N/A</v>
          </cell>
        </row>
        <row r="409">
          <cell r="E409" t="e">
            <v>#N/A</v>
          </cell>
        </row>
        <row r="410">
          <cell r="E410" t="e">
            <v>#N/A</v>
          </cell>
        </row>
        <row r="411">
          <cell r="E411" t="e">
            <v>#N/A</v>
          </cell>
        </row>
        <row r="412">
          <cell r="E412" t="e">
            <v>#N/A</v>
          </cell>
        </row>
        <row r="413">
          <cell r="E413" t="e">
            <v>#N/A</v>
          </cell>
        </row>
        <row r="414">
          <cell r="E414" t="e">
            <v>#N/A</v>
          </cell>
        </row>
        <row r="415">
          <cell r="E415" t="e">
            <v>#N/A</v>
          </cell>
        </row>
        <row r="416">
          <cell r="E416" t="e">
            <v>#N/A</v>
          </cell>
        </row>
        <row r="417">
          <cell r="E417" t="e">
            <v>#N/A</v>
          </cell>
        </row>
        <row r="418">
          <cell r="E418" t="e">
            <v>#N/A</v>
          </cell>
        </row>
        <row r="419">
          <cell r="E419" t="e">
            <v>#N/A</v>
          </cell>
        </row>
        <row r="420">
          <cell r="E420" t="e">
            <v>#N/A</v>
          </cell>
        </row>
        <row r="421">
          <cell r="E421" t="e">
            <v>#N/A</v>
          </cell>
        </row>
        <row r="422">
          <cell r="E422" t="e">
            <v>#N/A</v>
          </cell>
        </row>
        <row r="423">
          <cell r="E423" t="e">
            <v>#N/A</v>
          </cell>
        </row>
        <row r="424">
          <cell r="E424" t="e">
            <v>#N/A</v>
          </cell>
        </row>
        <row r="425">
          <cell r="E425" t="e">
            <v>#N/A</v>
          </cell>
        </row>
        <row r="426">
          <cell r="E426" t="e">
            <v>#N/A</v>
          </cell>
        </row>
        <row r="427">
          <cell r="E427" t="e">
            <v>#N/A</v>
          </cell>
        </row>
        <row r="428">
          <cell r="E428" t="e">
            <v>#N/A</v>
          </cell>
        </row>
        <row r="429">
          <cell r="E429" t="e">
            <v>#N/A</v>
          </cell>
        </row>
        <row r="430">
          <cell r="E430" t="e">
            <v>#N/A</v>
          </cell>
        </row>
        <row r="431">
          <cell r="E431" t="e">
            <v>#N/A</v>
          </cell>
        </row>
        <row r="432">
          <cell r="E432" t="e">
            <v>#N/A</v>
          </cell>
        </row>
        <row r="433">
          <cell r="E433" t="e">
            <v>#N/A</v>
          </cell>
        </row>
        <row r="434">
          <cell r="E434" t="e">
            <v>#N/A</v>
          </cell>
        </row>
        <row r="435">
          <cell r="E435" t="e">
            <v>#N/A</v>
          </cell>
        </row>
        <row r="436">
          <cell r="E436" t="e">
            <v>#N/A</v>
          </cell>
        </row>
        <row r="437">
          <cell r="E437" t="e">
            <v>#N/A</v>
          </cell>
        </row>
        <row r="438">
          <cell r="E438" t="e">
            <v>#N/A</v>
          </cell>
        </row>
        <row r="439">
          <cell r="E439" t="e">
            <v>#N/A</v>
          </cell>
        </row>
        <row r="440">
          <cell r="E440" t="e">
            <v>#N/A</v>
          </cell>
        </row>
        <row r="441">
          <cell r="E441" t="e">
            <v>#N/A</v>
          </cell>
        </row>
        <row r="442">
          <cell r="E442" t="e">
            <v>#N/A</v>
          </cell>
        </row>
        <row r="443">
          <cell r="E443" t="e">
            <v>#N/A</v>
          </cell>
        </row>
        <row r="444">
          <cell r="E444" t="e">
            <v>#N/A</v>
          </cell>
        </row>
        <row r="445">
          <cell r="E445" t="e">
            <v>#N/A</v>
          </cell>
        </row>
        <row r="446">
          <cell r="E446" t="e">
            <v>#N/A</v>
          </cell>
        </row>
        <row r="447">
          <cell r="E447" t="e">
            <v>#N/A</v>
          </cell>
        </row>
        <row r="448">
          <cell r="E448" t="e">
            <v>#N/A</v>
          </cell>
        </row>
        <row r="449">
          <cell r="E449" t="e">
            <v>#N/A</v>
          </cell>
        </row>
        <row r="450">
          <cell r="E450" t="e">
            <v>#N/A</v>
          </cell>
        </row>
        <row r="451">
          <cell r="E451" t="e">
            <v>#N/A</v>
          </cell>
        </row>
        <row r="452">
          <cell r="E452" t="e">
            <v>#N/A</v>
          </cell>
        </row>
        <row r="453">
          <cell r="E453" t="e">
            <v>#N/A</v>
          </cell>
        </row>
        <row r="454">
          <cell r="E454" t="e">
            <v>#N/A</v>
          </cell>
        </row>
        <row r="455">
          <cell r="E455" t="e">
            <v>#N/A</v>
          </cell>
        </row>
        <row r="456">
          <cell r="E456" t="e">
            <v>#N/A</v>
          </cell>
        </row>
        <row r="457">
          <cell r="E457" t="e">
            <v>#N/A</v>
          </cell>
        </row>
        <row r="458">
          <cell r="E458" t="e">
            <v>#N/A</v>
          </cell>
        </row>
        <row r="459">
          <cell r="E459" t="e">
            <v>#N/A</v>
          </cell>
        </row>
        <row r="460">
          <cell r="E460" t="e">
            <v>#N/A</v>
          </cell>
        </row>
        <row r="461">
          <cell r="E461" t="e">
            <v>#N/A</v>
          </cell>
        </row>
        <row r="462">
          <cell r="E462" t="e">
            <v>#N/A</v>
          </cell>
        </row>
        <row r="463">
          <cell r="E463" t="e">
            <v>#N/A</v>
          </cell>
        </row>
        <row r="464">
          <cell r="E464" t="e">
            <v>#N/A</v>
          </cell>
        </row>
        <row r="465">
          <cell r="E465" t="e">
            <v>#N/A</v>
          </cell>
        </row>
        <row r="466">
          <cell r="E466" t="e">
            <v>#N/A</v>
          </cell>
        </row>
        <row r="467">
          <cell r="E467" t="e">
            <v>#N/A</v>
          </cell>
        </row>
        <row r="468">
          <cell r="E468" t="e">
            <v>#N/A</v>
          </cell>
        </row>
        <row r="469">
          <cell r="E469" t="e">
            <v>#N/A</v>
          </cell>
        </row>
        <row r="470">
          <cell r="E470" t="e">
            <v>#N/A</v>
          </cell>
        </row>
        <row r="471">
          <cell r="E471" t="e">
            <v>#N/A</v>
          </cell>
        </row>
        <row r="472">
          <cell r="E472" t="e">
            <v>#N/A</v>
          </cell>
        </row>
        <row r="473">
          <cell r="E473" t="e">
            <v>#N/A</v>
          </cell>
        </row>
        <row r="474">
          <cell r="E474" t="e">
            <v>#N/A</v>
          </cell>
        </row>
        <row r="475">
          <cell r="E475" t="e">
            <v>#N/A</v>
          </cell>
        </row>
        <row r="476">
          <cell r="E476" t="e">
            <v>#N/A</v>
          </cell>
        </row>
        <row r="477">
          <cell r="E477" t="e">
            <v>#N/A</v>
          </cell>
        </row>
        <row r="478">
          <cell r="E478" t="e">
            <v>#N/A</v>
          </cell>
        </row>
        <row r="479">
          <cell r="E479" t="e">
            <v>#N/A</v>
          </cell>
        </row>
        <row r="480">
          <cell r="E480" t="e">
            <v>#N/A</v>
          </cell>
        </row>
        <row r="481">
          <cell r="E481" t="e">
            <v>#N/A</v>
          </cell>
        </row>
        <row r="482">
          <cell r="E482" t="e">
            <v>#N/A</v>
          </cell>
        </row>
        <row r="483">
          <cell r="E483" t="e">
            <v>#N/A</v>
          </cell>
        </row>
        <row r="484">
          <cell r="E484" t="e">
            <v>#N/A</v>
          </cell>
        </row>
        <row r="485">
          <cell r="E485" t="e">
            <v>#N/A</v>
          </cell>
        </row>
        <row r="486">
          <cell r="E486" t="e">
            <v>#N/A</v>
          </cell>
        </row>
        <row r="487">
          <cell r="E487" t="e">
            <v>#N/A</v>
          </cell>
        </row>
        <row r="488">
          <cell r="E488" t="e">
            <v>#N/A</v>
          </cell>
        </row>
        <row r="489">
          <cell r="E489" t="e">
            <v>#N/A</v>
          </cell>
        </row>
        <row r="490">
          <cell r="E490" t="e">
            <v>#N/A</v>
          </cell>
        </row>
        <row r="491">
          <cell r="E491" t="e">
            <v>#N/A</v>
          </cell>
        </row>
        <row r="492">
          <cell r="E492" t="e">
            <v>#N/A</v>
          </cell>
        </row>
        <row r="493">
          <cell r="E493" t="e">
            <v>#N/A</v>
          </cell>
        </row>
        <row r="494">
          <cell r="E494" t="e">
            <v>#N/A</v>
          </cell>
        </row>
        <row r="495">
          <cell r="E495" t="e">
            <v>#N/A</v>
          </cell>
        </row>
        <row r="496">
          <cell r="E496" t="e">
            <v>#N/A</v>
          </cell>
        </row>
        <row r="497">
          <cell r="E497" t="e">
            <v>#N/A</v>
          </cell>
        </row>
        <row r="498">
          <cell r="E498" t="e">
            <v>#N/A</v>
          </cell>
        </row>
        <row r="499">
          <cell r="E499" t="e">
            <v>#N/A</v>
          </cell>
        </row>
        <row r="500">
          <cell r="E500" t="e">
            <v>#N/A</v>
          </cell>
        </row>
        <row r="501">
          <cell r="E501" t="e">
            <v>#N/A</v>
          </cell>
        </row>
        <row r="502">
          <cell r="E502" t="e">
            <v>#N/A</v>
          </cell>
        </row>
        <row r="503">
          <cell r="E503" t="e">
            <v>#N/A</v>
          </cell>
        </row>
        <row r="504">
          <cell r="E504" t="e">
            <v>#N/A</v>
          </cell>
        </row>
        <row r="505">
          <cell r="E505" t="e">
            <v>#N/A</v>
          </cell>
        </row>
        <row r="506">
          <cell r="E506" t="e">
            <v>#N/A</v>
          </cell>
        </row>
        <row r="507">
          <cell r="E507" t="e">
            <v>#N/A</v>
          </cell>
        </row>
        <row r="508">
          <cell r="E508" t="e">
            <v>#N/A</v>
          </cell>
        </row>
        <row r="509">
          <cell r="E509" t="e">
            <v>#N/A</v>
          </cell>
        </row>
        <row r="510">
          <cell r="E510" t="e">
            <v>#N/A</v>
          </cell>
        </row>
        <row r="511">
          <cell r="E511" t="e">
            <v>#N/A</v>
          </cell>
        </row>
        <row r="512">
          <cell r="E512" t="e">
            <v>#N/A</v>
          </cell>
        </row>
        <row r="513">
          <cell r="E513" t="e">
            <v>#N/A</v>
          </cell>
        </row>
        <row r="514">
          <cell r="E514" t="e">
            <v>#N/A</v>
          </cell>
        </row>
        <row r="515">
          <cell r="E515" t="e">
            <v>#N/A</v>
          </cell>
        </row>
        <row r="516">
          <cell r="E516" t="e">
            <v>#N/A</v>
          </cell>
        </row>
        <row r="517">
          <cell r="E517" t="e">
            <v>#N/A</v>
          </cell>
        </row>
        <row r="518">
          <cell r="E518" t="e">
            <v>#N/A</v>
          </cell>
        </row>
        <row r="519">
          <cell r="E519" t="e">
            <v>#N/A</v>
          </cell>
        </row>
        <row r="520">
          <cell r="E520" t="e">
            <v>#N/A</v>
          </cell>
        </row>
        <row r="521">
          <cell r="E521" t="e">
            <v>#N/A</v>
          </cell>
        </row>
        <row r="522">
          <cell r="E522" t="e">
            <v>#N/A</v>
          </cell>
        </row>
        <row r="523">
          <cell r="E523" t="e">
            <v>#N/A</v>
          </cell>
        </row>
        <row r="524">
          <cell r="E524" t="e">
            <v>#N/A</v>
          </cell>
        </row>
        <row r="525">
          <cell r="E525" t="e">
            <v>#N/A</v>
          </cell>
        </row>
        <row r="526">
          <cell r="E526" t="e">
            <v>#N/A</v>
          </cell>
        </row>
        <row r="527">
          <cell r="E527" t="e">
            <v>#N/A</v>
          </cell>
        </row>
        <row r="528">
          <cell r="E528" t="e">
            <v>#N/A</v>
          </cell>
        </row>
        <row r="529">
          <cell r="E529" t="e">
            <v>#N/A</v>
          </cell>
        </row>
        <row r="530">
          <cell r="E530" t="e">
            <v>#N/A</v>
          </cell>
        </row>
        <row r="531">
          <cell r="E531" t="e">
            <v>#N/A</v>
          </cell>
        </row>
        <row r="532">
          <cell r="E532" t="e">
            <v>#N/A</v>
          </cell>
        </row>
        <row r="533">
          <cell r="E533" t="e">
            <v>#N/A</v>
          </cell>
        </row>
        <row r="534">
          <cell r="E534" t="e">
            <v>#N/A</v>
          </cell>
        </row>
        <row r="535">
          <cell r="E535" t="e">
            <v>#N/A</v>
          </cell>
        </row>
        <row r="536">
          <cell r="E536" t="e">
            <v>#N/A</v>
          </cell>
        </row>
        <row r="537">
          <cell r="E537" t="e">
            <v>#N/A</v>
          </cell>
        </row>
        <row r="538">
          <cell r="E538" t="e">
            <v>#N/A</v>
          </cell>
        </row>
        <row r="539">
          <cell r="E539" t="e">
            <v>#N/A</v>
          </cell>
        </row>
        <row r="540">
          <cell r="E540" t="e">
            <v>#N/A</v>
          </cell>
        </row>
        <row r="541">
          <cell r="E541" t="e">
            <v>#N/A</v>
          </cell>
        </row>
        <row r="542">
          <cell r="E542" t="e">
            <v>#N/A</v>
          </cell>
        </row>
        <row r="543">
          <cell r="E543" t="e">
            <v>#N/A</v>
          </cell>
        </row>
        <row r="544">
          <cell r="E544" t="e">
            <v>#N/A</v>
          </cell>
        </row>
        <row r="545">
          <cell r="E545" t="e">
            <v>#N/A</v>
          </cell>
        </row>
        <row r="546">
          <cell r="E546" t="e">
            <v>#N/A</v>
          </cell>
        </row>
        <row r="547">
          <cell r="E547" t="e">
            <v>#N/A</v>
          </cell>
        </row>
        <row r="548">
          <cell r="E548" t="e">
            <v>#N/A</v>
          </cell>
        </row>
        <row r="549">
          <cell r="E549" t="e">
            <v>#N/A</v>
          </cell>
        </row>
        <row r="550">
          <cell r="E550" t="e">
            <v>#N/A</v>
          </cell>
        </row>
        <row r="551">
          <cell r="E551" t="e">
            <v>#N/A</v>
          </cell>
        </row>
        <row r="552">
          <cell r="E552" t="e">
            <v>#N/A</v>
          </cell>
        </row>
        <row r="553">
          <cell r="E553" t="e">
            <v>#N/A</v>
          </cell>
        </row>
        <row r="554">
          <cell r="E554" t="e">
            <v>#N/A</v>
          </cell>
        </row>
        <row r="555">
          <cell r="E555" t="e">
            <v>#N/A</v>
          </cell>
        </row>
        <row r="556">
          <cell r="E556" t="e">
            <v>#N/A</v>
          </cell>
        </row>
        <row r="557">
          <cell r="E557" t="e">
            <v>#N/A</v>
          </cell>
        </row>
        <row r="558">
          <cell r="E558" t="e">
            <v>#N/A</v>
          </cell>
        </row>
        <row r="559">
          <cell r="E559" t="e">
            <v>#N/A</v>
          </cell>
        </row>
        <row r="560">
          <cell r="E560" t="e">
            <v>#N/A</v>
          </cell>
        </row>
        <row r="561">
          <cell r="E561" t="e">
            <v>#N/A</v>
          </cell>
        </row>
        <row r="562">
          <cell r="E562" t="e">
            <v>#N/A</v>
          </cell>
        </row>
        <row r="563">
          <cell r="E563" t="e">
            <v>#N/A</v>
          </cell>
        </row>
        <row r="564">
          <cell r="E564" t="e">
            <v>#N/A</v>
          </cell>
        </row>
        <row r="565">
          <cell r="E565" t="e">
            <v>#N/A</v>
          </cell>
        </row>
        <row r="566">
          <cell r="E566" t="e">
            <v>#N/A</v>
          </cell>
        </row>
        <row r="567">
          <cell r="E567" t="e">
            <v>#N/A</v>
          </cell>
        </row>
        <row r="568">
          <cell r="E568" t="e">
            <v>#N/A</v>
          </cell>
        </row>
        <row r="569">
          <cell r="E569" t="e">
            <v>#N/A</v>
          </cell>
        </row>
        <row r="570">
          <cell r="E570" t="e">
            <v>#N/A</v>
          </cell>
        </row>
        <row r="571">
          <cell r="E571" t="e">
            <v>#N/A</v>
          </cell>
        </row>
        <row r="572">
          <cell r="E572" t="e">
            <v>#N/A</v>
          </cell>
        </row>
        <row r="573">
          <cell r="E573" t="e">
            <v>#N/A</v>
          </cell>
        </row>
        <row r="574">
          <cell r="E574" t="e">
            <v>#N/A</v>
          </cell>
        </row>
        <row r="575">
          <cell r="E575" t="e">
            <v>#N/A</v>
          </cell>
        </row>
        <row r="576">
          <cell r="E576" t="e">
            <v>#N/A</v>
          </cell>
        </row>
        <row r="577">
          <cell r="E577" t="e">
            <v>#N/A</v>
          </cell>
        </row>
        <row r="578">
          <cell r="E578" t="e">
            <v>#N/A</v>
          </cell>
        </row>
        <row r="579">
          <cell r="E579" t="e">
            <v>#N/A</v>
          </cell>
        </row>
        <row r="580">
          <cell r="E580" t="e">
            <v>#N/A</v>
          </cell>
        </row>
        <row r="581">
          <cell r="E581" t="e">
            <v>#N/A</v>
          </cell>
        </row>
        <row r="582">
          <cell r="E582" t="e">
            <v>#N/A</v>
          </cell>
        </row>
        <row r="583">
          <cell r="E583" t="e">
            <v>#N/A</v>
          </cell>
        </row>
        <row r="584">
          <cell r="E584" t="e">
            <v>#N/A</v>
          </cell>
        </row>
        <row r="585">
          <cell r="E585" t="e">
            <v>#N/A</v>
          </cell>
        </row>
        <row r="586">
          <cell r="E586" t="e">
            <v>#N/A</v>
          </cell>
        </row>
        <row r="587">
          <cell r="E587" t="e">
            <v>#N/A</v>
          </cell>
        </row>
        <row r="588">
          <cell r="E588" t="e">
            <v>#N/A</v>
          </cell>
        </row>
        <row r="589">
          <cell r="E589" t="e">
            <v>#N/A</v>
          </cell>
        </row>
        <row r="590">
          <cell r="E590" t="e">
            <v>#N/A</v>
          </cell>
        </row>
        <row r="591">
          <cell r="E591" t="e">
            <v>#N/A</v>
          </cell>
        </row>
        <row r="592">
          <cell r="E592" t="e">
            <v>#N/A</v>
          </cell>
        </row>
        <row r="593">
          <cell r="E593" t="e">
            <v>#N/A</v>
          </cell>
        </row>
        <row r="594">
          <cell r="E594" t="e">
            <v>#N/A</v>
          </cell>
        </row>
        <row r="595">
          <cell r="E595" t="e">
            <v>#N/A</v>
          </cell>
        </row>
        <row r="596">
          <cell r="E596" t="e">
            <v>#N/A</v>
          </cell>
        </row>
        <row r="597">
          <cell r="E597" t="e">
            <v>#N/A</v>
          </cell>
        </row>
        <row r="598">
          <cell r="E598" t="e">
            <v>#N/A</v>
          </cell>
        </row>
        <row r="599">
          <cell r="E599" t="e">
            <v>#N/A</v>
          </cell>
        </row>
        <row r="600">
          <cell r="E600" t="e">
            <v>#N/A</v>
          </cell>
        </row>
        <row r="601">
          <cell r="E601" t="e">
            <v>#N/A</v>
          </cell>
        </row>
        <row r="602">
          <cell r="E602" t="e">
            <v>#N/A</v>
          </cell>
        </row>
        <row r="603">
          <cell r="E603" t="e">
            <v>#N/A</v>
          </cell>
        </row>
        <row r="604">
          <cell r="E604" t="e">
            <v>#N/A</v>
          </cell>
        </row>
        <row r="605">
          <cell r="E605" t="e">
            <v>#N/A</v>
          </cell>
        </row>
        <row r="606">
          <cell r="E606" t="e">
            <v>#N/A</v>
          </cell>
        </row>
        <row r="607">
          <cell r="E607" t="e">
            <v>#N/A</v>
          </cell>
        </row>
        <row r="608">
          <cell r="E608" t="e">
            <v>#N/A</v>
          </cell>
        </row>
        <row r="609">
          <cell r="E609" t="e">
            <v>#N/A</v>
          </cell>
        </row>
        <row r="610">
          <cell r="E610" t="e">
            <v>#N/A</v>
          </cell>
        </row>
        <row r="611">
          <cell r="E611" t="e">
            <v>#N/A</v>
          </cell>
        </row>
        <row r="612">
          <cell r="E612" t="e">
            <v>#N/A</v>
          </cell>
        </row>
        <row r="613">
          <cell r="E613" t="e">
            <v>#N/A</v>
          </cell>
        </row>
        <row r="614">
          <cell r="E614" t="e">
            <v>#N/A</v>
          </cell>
        </row>
        <row r="615">
          <cell r="E615" t="e">
            <v>#N/A</v>
          </cell>
        </row>
        <row r="616">
          <cell r="E616" t="e">
            <v>#N/A</v>
          </cell>
        </row>
        <row r="617">
          <cell r="E617" t="e">
            <v>#N/A</v>
          </cell>
        </row>
        <row r="618">
          <cell r="E618" t="e">
            <v>#N/A</v>
          </cell>
        </row>
        <row r="619">
          <cell r="E619" t="e">
            <v>#N/A</v>
          </cell>
        </row>
        <row r="620">
          <cell r="E620" t="e">
            <v>#N/A</v>
          </cell>
        </row>
        <row r="621">
          <cell r="E621" t="e">
            <v>#N/A</v>
          </cell>
        </row>
        <row r="622">
          <cell r="E622" t="e">
            <v>#N/A</v>
          </cell>
        </row>
        <row r="623">
          <cell r="E623" t="e">
            <v>#N/A</v>
          </cell>
        </row>
        <row r="624">
          <cell r="E624" t="e">
            <v>#N/A</v>
          </cell>
        </row>
        <row r="625">
          <cell r="E625" t="e">
            <v>#N/A</v>
          </cell>
        </row>
        <row r="626">
          <cell r="E626" t="e">
            <v>#N/A</v>
          </cell>
        </row>
        <row r="627">
          <cell r="E627" t="e">
            <v>#N/A</v>
          </cell>
        </row>
        <row r="628">
          <cell r="E628" t="e">
            <v>#N/A</v>
          </cell>
        </row>
        <row r="629">
          <cell r="E629" t="e">
            <v>#N/A</v>
          </cell>
        </row>
        <row r="630">
          <cell r="E630" t="e">
            <v>#N/A</v>
          </cell>
        </row>
        <row r="631">
          <cell r="E631" t="e">
            <v>#N/A</v>
          </cell>
        </row>
        <row r="632">
          <cell r="E632" t="e">
            <v>#N/A</v>
          </cell>
        </row>
        <row r="633">
          <cell r="E633" t="e">
            <v>#N/A</v>
          </cell>
        </row>
        <row r="634">
          <cell r="E634" t="e">
            <v>#N/A</v>
          </cell>
        </row>
        <row r="635">
          <cell r="E635" t="e">
            <v>#N/A</v>
          </cell>
        </row>
        <row r="636">
          <cell r="E636" t="e">
            <v>#N/A</v>
          </cell>
        </row>
        <row r="637">
          <cell r="E637" t="e">
            <v>#N/A</v>
          </cell>
        </row>
        <row r="638">
          <cell r="E638" t="e">
            <v>#N/A</v>
          </cell>
        </row>
        <row r="639">
          <cell r="E639" t="e">
            <v>#N/A</v>
          </cell>
        </row>
        <row r="640">
          <cell r="E640" t="e">
            <v>#N/A</v>
          </cell>
        </row>
        <row r="641">
          <cell r="E641" t="e">
            <v>#N/A</v>
          </cell>
        </row>
        <row r="642">
          <cell r="E642" t="e">
            <v>#N/A</v>
          </cell>
        </row>
        <row r="643">
          <cell r="E643" t="e">
            <v>#N/A</v>
          </cell>
        </row>
        <row r="644">
          <cell r="E644" t="e">
            <v>#N/A</v>
          </cell>
        </row>
        <row r="645">
          <cell r="E645" t="e">
            <v>#N/A</v>
          </cell>
        </row>
        <row r="646">
          <cell r="E646" t="e">
            <v>#N/A</v>
          </cell>
        </row>
        <row r="647">
          <cell r="E647" t="e">
            <v>#N/A</v>
          </cell>
        </row>
        <row r="648">
          <cell r="E648" t="e">
            <v>#N/A</v>
          </cell>
        </row>
        <row r="649">
          <cell r="E649" t="e">
            <v>#N/A</v>
          </cell>
        </row>
        <row r="650">
          <cell r="E650" t="e">
            <v>#N/A</v>
          </cell>
        </row>
        <row r="651">
          <cell r="E651" t="e">
            <v>#N/A</v>
          </cell>
        </row>
        <row r="652">
          <cell r="E652" t="e">
            <v>#N/A</v>
          </cell>
        </row>
        <row r="653">
          <cell r="E653" t="e">
            <v>#N/A</v>
          </cell>
        </row>
        <row r="654">
          <cell r="E654" t="e">
            <v>#N/A</v>
          </cell>
        </row>
        <row r="655">
          <cell r="E655" t="e">
            <v>#N/A</v>
          </cell>
        </row>
        <row r="656">
          <cell r="E656" t="e">
            <v>#N/A</v>
          </cell>
        </row>
        <row r="657">
          <cell r="E657" t="e">
            <v>#N/A</v>
          </cell>
        </row>
        <row r="658">
          <cell r="E658" t="e">
            <v>#N/A</v>
          </cell>
        </row>
        <row r="659">
          <cell r="E659" t="e">
            <v>#N/A</v>
          </cell>
        </row>
        <row r="660">
          <cell r="E660" t="e">
            <v>#N/A</v>
          </cell>
        </row>
        <row r="661">
          <cell r="E661" t="e">
            <v>#N/A</v>
          </cell>
        </row>
        <row r="662">
          <cell r="E662" t="e">
            <v>#N/A</v>
          </cell>
        </row>
        <row r="663">
          <cell r="E663" t="e">
            <v>#N/A</v>
          </cell>
        </row>
        <row r="664">
          <cell r="E664" t="e">
            <v>#N/A</v>
          </cell>
        </row>
        <row r="665">
          <cell r="E665" t="e">
            <v>#N/A</v>
          </cell>
        </row>
        <row r="666">
          <cell r="E666" t="e">
            <v>#N/A</v>
          </cell>
        </row>
        <row r="667">
          <cell r="E667" t="e">
            <v>#N/A</v>
          </cell>
        </row>
        <row r="668">
          <cell r="E668" t="e">
            <v>#N/A</v>
          </cell>
        </row>
        <row r="669">
          <cell r="E669" t="e">
            <v>#N/A</v>
          </cell>
        </row>
        <row r="670">
          <cell r="E670" t="e">
            <v>#N/A</v>
          </cell>
        </row>
        <row r="671">
          <cell r="E671" t="e">
            <v>#N/A</v>
          </cell>
        </row>
        <row r="672">
          <cell r="E672" t="e">
            <v>#N/A</v>
          </cell>
        </row>
        <row r="673">
          <cell r="E673" t="e">
            <v>#N/A</v>
          </cell>
        </row>
        <row r="674">
          <cell r="E674" t="e">
            <v>#N/A</v>
          </cell>
        </row>
        <row r="675">
          <cell r="E675" t="e">
            <v>#N/A</v>
          </cell>
        </row>
        <row r="676">
          <cell r="E676" t="e">
            <v>#N/A</v>
          </cell>
        </row>
        <row r="677">
          <cell r="E677" t="e">
            <v>#N/A</v>
          </cell>
        </row>
        <row r="678">
          <cell r="E678" t="e">
            <v>#N/A</v>
          </cell>
        </row>
        <row r="679">
          <cell r="E679" t="e">
            <v>#N/A</v>
          </cell>
        </row>
        <row r="680">
          <cell r="E680" t="e">
            <v>#N/A</v>
          </cell>
        </row>
        <row r="681">
          <cell r="E681" t="e">
            <v>#N/A</v>
          </cell>
        </row>
        <row r="682">
          <cell r="E682" t="e">
            <v>#N/A</v>
          </cell>
        </row>
        <row r="683">
          <cell r="E683" t="e">
            <v>#N/A</v>
          </cell>
        </row>
        <row r="684">
          <cell r="E684" t="e">
            <v>#N/A</v>
          </cell>
        </row>
        <row r="685">
          <cell r="E685" t="e">
            <v>#N/A</v>
          </cell>
        </row>
        <row r="686">
          <cell r="E686" t="e">
            <v>#N/A</v>
          </cell>
        </row>
        <row r="687">
          <cell r="E687" t="e">
            <v>#N/A</v>
          </cell>
        </row>
        <row r="688">
          <cell r="E688" t="e">
            <v>#N/A</v>
          </cell>
        </row>
        <row r="689">
          <cell r="E689" t="e">
            <v>#N/A</v>
          </cell>
        </row>
        <row r="690">
          <cell r="E690" t="e">
            <v>#N/A</v>
          </cell>
        </row>
        <row r="691">
          <cell r="E691" t="e">
            <v>#N/A</v>
          </cell>
        </row>
        <row r="692">
          <cell r="E692" t="e">
            <v>#N/A</v>
          </cell>
        </row>
        <row r="693">
          <cell r="E693" t="e">
            <v>#N/A</v>
          </cell>
        </row>
        <row r="694">
          <cell r="E694" t="e">
            <v>#N/A</v>
          </cell>
        </row>
        <row r="695">
          <cell r="E695" t="e">
            <v>#N/A</v>
          </cell>
        </row>
        <row r="696">
          <cell r="E696" t="e">
            <v>#N/A</v>
          </cell>
        </row>
        <row r="697">
          <cell r="E697" t="e">
            <v>#N/A</v>
          </cell>
        </row>
        <row r="698">
          <cell r="E698" t="e">
            <v>#N/A</v>
          </cell>
        </row>
        <row r="699">
          <cell r="E699" t="e">
            <v>#N/A</v>
          </cell>
        </row>
        <row r="700">
          <cell r="E700" t="e">
            <v>#N/A</v>
          </cell>
        </row>
        <row r="701">
          <cell r="E701" t="e">
            <v>#N/A</v>
          </cell>
        </row>
        <row r="702">
          <cell r="E702" t="e">
            <v>#N/A</v>
          </cell>
        </row>
        <row r="703">
          <cell r="E703" t="e">
            <v>#N/A</v>
          </cell>
        </row>
        <row r="704">
          <cell r="E704" t="e">
            <v>#N/A</v>
          </cell>
        </row>
        <row r="705">
          <cell r="E705" t="e">
            <v>#N/A</v>
          </cell>
        </row>
        <row r="706">
          <cell r="E706" t="e">
            <v>#N/A</v>
          </cell>
        </row>
        <row r="707">
          <cell r="E707" t="e">
            <v>#N/A</v>
          </cell>
        </row>
        <row r="708">
          <cell r="E708" t="e">
            <v>#N/A</v>
          </cell>
        </row>
        <row r="709">
          <cell r="E709" t="e">
            <v>#N/A</v>
          </cell>
        </row>
        <row r="710">
          <cell r="E710" t="e">
            <v>#N/A</v>
          </cell>
        </row>
        <row r="711">
          <cell r="E711" t="e">
            <v>#N/A</v>
          </cell>
        </row>
        <row r="712">
          <cell r="E712" t="e">
            <v>#N/A</v>
          </cell>
        </row>
        <row r="713">
          <cell r="E713" t="e">
            <v>#N/A</v>
          </cell>
        </row>
        <row r="714">
          <cell r="E714" t="e">
            <v>#N/A</v>
          </cell>
        </row>
        <row r="715">
          <cell r="E715" t="e">
            <v>#N/A</v>
          </cell>
        </row>
        <row r="716">
          <cell r="E716" t="e">
            <v>#N/A</v>
          </cell>
        </row>
        <row r="717">
          <cell r="E717" t="e">
            <v>#N/A</v>
          </cell>
        </row>
        <row r="718">
          <cell r="E718" t="e">
            <v>#N/A</v>
          </cell>
        </row>
        <row r="719">
          <cell r="E719" t="e">
            <v>#N/A</v>
          </cell>
        </row>
        <row r="720">
          <cell r="E720" t="e">
            <v>#N/A</v>
          </cell>
        </row>
        <row r="721">
          <cell r="E721" t="e">
            <v>#N/A</v>
          </cell>
        </row>
        <row r="722">
          <cell r="E722" t="e">
            <v>#N/A</v>
          </cell>
        </row>
        <row r="723">
          <cell r="E723" t="e">
            <v>#N/A</v>
          </cell>
        </row>
        <row r="724">
          <cell r="E724" t="e">
            <v>#N/A</v>
          </cell>
        </row>
        <row r="725">
          <cell r="E725" t="e">
            <v>#N/A</v>
          </cell>
        </row>
        <row r="726">
          <cell r="E726" t="e">
            <v>#N/A</v>
          </cell>
        </row>
        <row r="727">
          <cell r="E727" t="e">
            <v>#N/A</v>
          </cell>
        </row>
        <row r="728">
          <cell r="E728" t="e">
            <v>#N/A</v>
          </cell>
        </row>
        <row r="729">
          <cell r="E729" t="e">
            <v>#N/A</v>
          </cell>
        </row>
        <row r="730">
          <cell r="E730" t="e">
            <v>#N/A</v>
          </cell>
        </row>
        <row r="731">
          <cell r="E731" t="e">
            <v>#N/A</v>
          </cell>
        </row>
        <row r="732">
          <cell r="E732" t="e">
            <v>#N/A</v>
          </cell>
        </row>
        <row r="733">
          <cell r="E733" t="e">
            <v>#N/A</v>
          </cell>
        </row>
        <row r="734">
          <cell r="E734" t="e">
            <v>#N/A</v>
          </cell>
        </row>
        <row r="735">
          <cell r="E735" t="e">
            <v>#N/A</v>
          </cell>
        </row>
        <row r="736">
          <cell r="E736" t="e">
            <v>#N/A</v>
          </cell>
        </row>
        <row r="737">
          <cell r="E737" t="e">
            <v>#N/A</v>
          </cell>
        </row>
        <row r="738">
          <cell r="E738" t="e">
            <v>#N/A</v>
          </cell>
        </row>
        <row r="739">
          <cell r="E739" t="e">
            <v>#N/A</v>
          </cell>
        </row>
        <row r="740">
          <cell r="E740" t="e">
            <v>#N/A</v>
          </cell>
        </row>
        <row r="741">
          <cell r="E741" t="e">
            <v>#N/A</v>
          </cell>
        </row>
        <row r="742">
          <cell r="E742" t="e">
            <v>#N/A</v>
          </cell>
        </row>
        <row r="743">
          <cell r="E743" t="e">
            <v>#N/A</v>
          </cell>
        </row>
        <row r="744">
          <cell r="E744" t="e">
            <v>#N/A</v>
          </cell>
        </row>
        <row r="745">
          <cell r="E745" t="e">
            <v>#N/A</v>
          </cell>
        </row>
        <row r="746">
          <cell r="E746" t="e">
            <v>#N/A</v>
          </cell>
        </row>
        <row r="747">
          <cell r="E747" t="e">
            <v>#N/A</v>
          </cell>
        </row>
        <row r="748">
          <cell r="E748" t="e">
            <v>#N/A</v>
          </cell>
        </row>
        <row r="749">
          <cell r="E749" t="e">
            <v>#N/A</v>
          </cell>
        </row>
        <row r="750">
          <cell r="E750" t="e">
            <v>#N/A</v>
          </cell>
        </row>
        <row r="751">
          <cell r="E751" t="e">
            <v>#N/A</v>
          </cell>
        </row>
        <row r="752">
          <cell r="E752" t="e">
            <v>#N/A</v>
          </cell>
        </row>
        <row r="753">
          <cell r="E753" t="e">
            <v>#N/A</v>
          </cell>
        </row>
        <row r="754">
          <cell r="E754" t="e">
            <v>#N/A</v>
          </cell>
        </row>
        <row r="755">
          <cell r="E755" t="e">
            <v>#N/A</v>
          </cell>
        </row>
        <row r="756">
          <cell r="E756" t="e">
            <v>#N/A</v>
          </cell>
        </row>
        <row r="757">
          <cell r="E757" t="e">
            <v>#N/A</v>
          </cell>
        </row>
        <row r="758">
          <cell r="E758" t="e">
            <v>#N/A</v>
          </cell>
        </row>
        <row r="759">
          <cell r="E759" t="e">
            <v>#N/A</v>
          </cell>
        </row>
        <row r="760">
          <cell r="E760" t="e">
            <v>#N/A</v>
          </cell>
        </row>
        <row r="761">
          <cell r="E761" t="e">
            <v>#N/A</v>
          </cell>
        </row>
        <row r="762">
          <cell r="E762" t="e">
            <v>#N/A</v>
          </cell>
        </row>
        <row r="763">
          <cell r="E763" t="e">
            <v>#N/A</v>
          </cell>
        </row>
        <row r="764">
          <cell r="E764" t="e">
            <v>#N/A</v>
          </cell>
        </row>
        <row r="765">
          <cell r="E765" t="e">
            <v>#N/A</v>
          </cell>
        </row>
        <row r="766">
          <cell r="E766" t="e">
            <v>#N/A</v>
          </cell>
        </row>
        <row r="767">
          <cell r="E767" t="e">
            <v>#N/A</v>
          </cell>
        </row>
        <row r="768">
          <cell r="E768" t="e">
            <v>#N/A</v>
          </cell>
        </row>
        <row r="769">
          <cell r="E769" t="e">
            <v>#N/A</v>
          </cell>
        </row>
        <row r="770">
          <cell r="E770" t="e">
            <v>#N/A</v>
          </cell>
        </row>
        <row r="771">
          <cell r="E771" t="e">
            <v>#N/A</v>
          </cell>
        </row>
        <row r="772">
          <cell r="E772" t="e">
            <v>#N/A</v>
          </cell>
        </row>
        <row r="773">
          <cell r="E773" t="e">
            <v>#N/A</v>
          </cell>
        </row>
        <row r="774">
          <cell r="E774" t="e">
            <v>#N/A</v>
          </cell>
        </row>
        <row r="775">
          <cell r="E775" t="e">
            <v>#N/A</v>
          </cell>
        </row>
        <row r="776">
          <cell r="E776" t="e">
            <v>#N/A</v>
          </cell>
        </row>
        <row r="777">
          <cell r="E777" t="e">
            <v>#N/A</v>
          </cell>
        </row>
        <row r="778">
          <cell r="E778" t="e">
            <v>#N/A</v>
          </cell>
        </row>
        <row r="779">
          <cell r="E779" t="e">
            <v>#N/A</v>
          </cell>
        </row>
        <row r="780">
          <cell r="E780" t="e">
            <v>#N/A</v>
          </cell>
        </row>
        <row r="781">
          <cell r="E781" t="e">
            <v>#N/A</v>
          </cell>
        </row>
        <row r="782">
          <cell r="E782" t="e">
            <v>#N/A</v>
          </cell>
        </row>
        <row r="783">
          <cell r="E783" t="e">
            <v>#N/A</v>
          </cell>
        </row>
        <row r="784">
          <cell r="E784" t="e">
            <v>#N/A</v>
          </cell>
        </row>
        <row r="785">
          <cell r="E785" t="e">
            <v>#N/A</v>
          </cell>
        </row>
        <row r="786">
          <cell r="E786" t="e">
            <v>#N/A</v>
          </cell>
        </row>
        <row r="787">
          <cell r="E787" t="e">
            <v>#N/A</v>
          </cell>
        </row>
        <row r="788">
          <cell r="E788" t="e">
            <v>#N/A</v>
          </cell>
        </row>
        <row r="789">
          <cell r="E789" t="e">
            <v>#N/A</v>
          </cell>
        </row>
        <row r="790">
          <cell r="E790" t="e">
            <v>#N/A</v>
          </cell>
        </row>
        <row r="791">
          <cell r="E791" t="e">
            <v>#N/A</v>
          </cell>
        </row>
        <row r="792">
          <cell r="E792" t="e">
            <v>#N/A</v>
          </cell>
        </row>
        <row r="793">
          <cell r="E793" t="e">
            <v>#N/A</v>
          </cell>
        </row>
        <row r="794">
          <cell r="E794" t="e">
            <v>#N/A</v>
          </cell>
        </row>
        <row r="795">
          <cell r="E795" t="e">
            <v>#N/A</v>
          </cell>
        </row>
        <row r="796">
          <cell r="E796" t="e">
            <v>#N/A</v>
          </cell>
        </row>
        <row r="797">
          <cell r="E797" t="e">
            <v>#N/A</v>
          </cell>
        </row>
        <row r="798">
          <cell r="E798" t="e">
            <v>#N/A</v>
          </cell>
        </row>
        <row r="799">
          <cell r="E799" t="e">
            <v>#N/A</v>
          </cell>
        </row>
        <row r="800">
          <cell r="E800" t="e">
            <v>#N/A</v>
          </cell>
        </row>
        <row r="801">
          <cell r="E801" t="e">
            <v>#N/A</v>
          </cell>
        </row>
        <row r="802">
          <cell r="E802" t="e">
            <v>#N/A</v>
          </cell>
        </row>
        <row r="803">
          <cell r="E803" t="e">
            <v>#N/A</v>
          </cell>
        </row>
        <row r="804">
          <cell r="E804" t="e">
            <v>#N/A</v>
          </cell>
        </row>
        <row r="805">
          <cell r="E805" t="e">
            <v>#N/A</v>
          </cell>
        </row>
        <row r="806">
          <cell r="E806" t="e">
            <v>#N/A</v>
          </cell>
        </row>
        <row r="807">
          <cell r="E807" t="e">
            <v>#N/A</v>
          </cell>
        </row>
        <row r="808">
          <cell r="E808" t="e">
            <v>#N/A</v>
          </cell>
        </row>
        <row r="809">
          <cell r="E809" t="e">
            <v>#N/A</v>
          </cell>
        </row>
        <row r="810">
          <cell r="E810" t="e">
            <v>#N/A</v>
          </cell>
        </row>
        <row r="811">
          <cell r="E811" t="e">
            <v>#N/A</v>
          </cell>
        </row>
        <row r="812">
          <cell r="E812" t="e">
            <v>#N/A</v>
          </cell>
        </row>
        <row r="813">
          <cell r="E813" t="e">
            <v>#N/A</v>
          </cell>
        </row>
        <row r="814">
          <cell r="E814" t="e">
            <v>#N/A</v>
          </cell>
        </row>
        <row r="815">
          <cell r="E815" t="e">
            <v>#N/A</v>
          </cell>
        </row>
        <row r="816">
          <cell r="E816" t="e">
            <v>#N/A</v>
          </cell>
        </row>
        <row r="817">
          <cell r="E817" t="e">
            <v>#N/A</v>
          </cell>
        </row>
        <row r="818">
          <cell r="E818" t="e">
            <v>#N/A</v>
          </cell>
        </row>
        <row r="819">
          <cell r="E819" t="e">
            <v>#N/A</v>
          </cell>
        </row>
        <row r="820">
          <cell r="E820" t="e">
            <v>#N/A</v>
          </cell>
        </row>
        <row r="821">
          <cell r="E821" t="e">
            <v>#N/A</v>
          </cell>
        </row>
        <row r="822">
          <cell r="E822" t="e">
            <v>#N/A</v>
          </cell>
        </row>
        <row r="823">
          <cell r="E823" t="e">
            <v>#N/A</v>
          </cell>
        </row>
        <row r="824">
          <cell r="E824" t="e">
            <v>#N/A</v>
          </cell>
        </row>
        <row r="825">
          <cell r="E825" t="e">
            <v>#N/A</v>
          </cell>
        </row>
        <row r="826">
          <cell r="E826" t="e">
            <v>#N/A</v>
          </cell>
        </row>
        <row r="827">
          <cell r="E827" t="e">
            <v>#N/A</v>
          </cell>
        </row>
        <row r="828">
          <cell r="E828" t="e">
            <v>#N/A</v>
          </cell>
        </row>
        <row r="829">
          <cell r="E829" t="e">
            <v>#N/A</v>
          </cell>
        </row>
        <row r="830">
          <cell r="E830" t="e">
            <v>#N/A</v>
          </cell>
        </row>
        <row r="831">
          <cell r="E831" t="e">
            <v>#N/A</v>
          </cell>
        </row>
        <row r="832">
          <cell r="E832" t="e">
            <v>#N/A</v>
          </cell>
        </row>
        <row r="833">
          <cell r="E833" t="e">
            <v>#N/A</v>
          </cell>
        </row>
        <row r="834">
          <cell r="E834" t="e">
            <v>#N/A</v>
          </cell>
        </row>
        <row r="835">
          <cell r="E835" t="e">
            <v>#N/A</v>
          </cell>
        </row>
        <row r="836">
          <cell r="E836" t="e">
            <v>#N/A</v>
          </cell>
        </row>
        <row r="837">
          <cell r="E837" t="e">
            <v>#N/A</v>
          </cell>
        </row>
        <row r="838">
          <cell r="E838" t="e">
            <v>#N/A</v>
          </cell>
        </row>
        <row r="839">
          <cell r="E839" t="e">
            <v>#N/A</v>
          </cell>
        </row>
        <row r="840">
          <cell r="E840" t="e">
            <v>#N/A</v>
          </cell>
        </row>
        <row r="841">
          <cell r="E841" t="e">
            <v>#N/A</v>
          </cell>
        </row>
        <row r="842">
          <cell r="E842" t="e">
            <v>#N/A</v>
          </cell>
        </row>
        <row r="843">
          <cell r="E843" t="e">
            <v>#N/A</v>
          </cell>
        </row>
        <row r="844">
          <cell r="E844" t="e">
            <v>#N/A</v>
          </cell>
        </row>
        <row r="845">
          <cell r="E845" t="e">
            <v>#N/A</v>
          </cell>
        </row>
        <row r="846">
          <cell r="E846" t="e">
            <v>#N/A</v>
          </cell>
        </row>
        <row r="847">
          <cell r="E847" t="e">
            <v>#N/A</v>
          </cell>
        </row>
        <row r="848">
          <cell r="E848" t="e">
            <v>#N/A</v>
          </cell>
        </row>
        <row r="849">
          <cell r="E849" t="e">
            <v>#N/A</v>
          </cell>
        </row>
        <row r="850">
          <cell r="E850" t="e">
            <v>#N/A</v>
          </cell>
        </row>
        <row r="851">
          <cell r="E851" t="e">
            <v>#N/A</v>
          </cell>
        </row>
        <row r="852">
          <cell r="E852" t="e">
            <v>#N/A</v>
          </cell>
        </row>
        <row r="853">
          <cell r="E853" t="e">
            <v>#N/A</v>
          </cell>
        </row>
        <row r="854">
          <cell r="E854" t="e">
            <v>#N/A</v>
          </cell>
        </row>
        <row r="855">
          <cell r="E855" t="e">
            <v>#N/A</v>
          </cell>
        </row>
        <row r="856">
          <cell r="E856" t="e">
            <v>#N/A</v>
          </cell>
        </row>
        <row r="857">
          <cell r="E857" t="e">
            <v>#N/A</v>
          </cell>
        </row>
        <row r="858">
          <cell r="E858" t="e">
            <v>#N/A</v>
          </cell>
        </row>
        <row r="859">
          <cell r="E859" t="e">
            <v>#N/A</v>
          </cell>
        </row>
        <row r="860">
          <cell r="E860" t="e">
            <v>#N/A</v>
          </cell>
        </row>
        <row r="861">
          <cell r="E861" t="e">
            <v>#N/A</v>
          </cell>
        </row>
        <row r="862">
          <cell r="E862" t="e">
            <v>#N/A</v>
          </cell>
        </row>
        <row r="863">
          <cell r="E863" t="e">
            <v>#N/A</v>
          </cell>
        </row>
        <row r="864">
          <cell r="E864" t="e">
            <v>#N/A</v>
          </cell>
        </row>
        <row r="865">
          <cell r="E865" t="e">
            <v>#N/A</v>
          </cell>
        </row>
        <row r="866">
          <cell r="E866" t="e">
            <v>#N/A</v>
          </cell>
        </row>
        <row r="867">
          <cell r="E867" t="e">
            <v>#N/A</v>
          </cell>
        </row>
        <row r="868">
          <cell r="E868" t="e">
            <v>#N/A</v>
          </cell>
        </row>
        <row r="869">
          <cell r="E869" t="e">
            <v>#N/A</v>
          </cell>
        </row>
        <row r="870">
          <cell r="E870" t="e">
            <v>#N/A</v>
          </cell>
        </row>
        <row r="871">
          <cell r="E871" t="e">
            <v>#N/A</v>
          </cell>
        </row>
        <row r="872">
          <cell r="E872" t="e">
            <v>#N/A</v>
          </cell>
        </row>
        <row r="873">
          <cell r="E873" t="e">
            <v>#N/A</v>
          </cell>
        </row>
        <row r="874">
          <cell r="E874" t="e">
            <v>#N/A</v>
          </cell>
        </row>
        <row r="875">
          <cell r="E875" t="e">
            <v>#N/A</v>
          </cell>
        </row>
        <row r="876">
          <cell r="E876" t="e">
            <v>#N/A</v>
          </cell>
        </row>
        <row r="877">
          <cell r="E877" t="e">
            <v>#N/A</v>
          </cell>
        </row>
        <row r="878">
          <cell r="E878" t="e">
            <v>#N/A</v>
          </cell>
        </row>
        <row r="879">
          <cell r="E879" t="e">
            <v>#N/A</v>
          </cell>
        </row>
        <row r="880">
          <cell r="E880" t="e">
            <v>#N/A</v>
          </cell>
        </row>
        <row r="881">
          <cell r="E881" t="e">
            <v>#N/A</v>
          </cell>
        </row>
        <row r="882">
          <cell r="E882" t="e">
            <v>#N/A</v>
          </cell>
        </row>
        <row r="883">
          <cell r="E883" t="e">
            <v>#N/A</v>
          </cell>
        </row>
        <row r="884">
          <cell r="E884" t="e">
            <v>#N/A</v>
          </cell>
        </row>
        <row r="885">
          <cell r="E885" t="e">
            <v>#N/A</v>
          </cell>
        </row>
        <row r="886">
          <cell r="E886" t="e">
            <v>#N/A</v>
          </cell>
        </row>
        <row r="887">
          <cell r="E887" t="e">
            <v>#N/A</v>
          </cell>
        </row>
        <row r="888">
          <cell r="E888" t="e">
            <v>#N/A</v>
          </cell>
        </row>
        <row r="889">
          <cell r="E889" t="e">
            <v>#N/A</v>
          </cell>
        </row>
        <row r="890">
          <cell r="E890" t="e">
            <v>#N/A</v>
          </cell>
        </row>
        <row r="891">
          <cell r="E891" t="e">
            <v>#N/A</v>
          </cell>
        </row>
        <row r="892">
          <cell r="E892" t="e">
            <v>#N/A</v>
          </cell>
        </row>
        <row r="893">
          <cell r="E893" t="e">
            <v>#N/A</v>
          </cell>
        </row>
        <row r="894">
          <cell r="E894" t="e">
            <v>#N/A</v>
          </cell>
        </row>
        <row r="895">
          <cell r="E895" t="e">
            <v>#N/A</v>
          </cell>
        </row>
        <row r="896">
          <cell r="E896" t="e">
            <v>#N/A</v>
          </cell>
        </row>
        <row r="897">
          <cell r="E897" t="e">
            <v>#N/A</v>
          </cell>
        </row>
        <row r="898">
          <cell r="E898" t="e">
            <v>#N/A</v>
          </cell>
        </row>
        <row r="899">
          <cell r="E899" t="e">
            <v>#N/A</v>
          </cell>
        </row>
        <row r="900">
          <cell r="E900" t="e">
            <v>#N/A</v>
          </cell>
        </row>
        <row r="901">
          <cell r="E901" t="e">
            <v>#N/A</v>
          </cell>
        </row>
        <row r="902">
          <cell r="E902" t="e">
            <v>#N/A</v>
          </cell>
        </row>
        <row r="903">
          <cell r="E903" t="e">
            <v>#N/A</v>
          </cell>
        </row>
        <row r="904">
          <cell r="E904" t="e">
            <v>#N/A</v>
          </cell>
        </row>
        <row r="905">
          <cell r="E905" t="e">
            <v>#N/A</v>
          </cell>
        </row>
        <row r="906">
          <cell r="E906" t="e">
            <v>#N/A</v>
          </cell>
        </row>
        <row r="907">
          <cell r="E907" t="e">
            <v>#N/A</v>
          </cell>
        </row>
        <row r="908">
          <cell r="E908" t="e">
            <v>#N/A</v>
          </cell>
        </row>
        <row r="909">
          <cell r="E909" t="e">
            <v>#N/A</v>
          </cell>
        </row>
        <row r="910">
          <cell r="E910" t="e">
            <v>#N/A</v>
          </cell>
        </row>
        <row r="911">
          <cell r="E911" t="e">
            <v>#N/A</v>
          </cell>
        </row>
        <row r="912">
          <cell r="E912" t="e">
            <v>#N/A</v>
          </cell>
        </row>
        <row r="913">
          <cell r="E913" t="e">
            <v>#N/A</v>
          </cell>
        </row>
        <row r="914">
          <cell r="E914" t="e">
            <v>#N/A</v>
          </cell>
        </row>
        <row r="915">
          <cell r="E915" t="e">
            <v>#N/A</v>
          </cell>
        </row>
        <row r="916">
          <cell r="E916" t="e">
            <v>#N/A</v>
          </cell>
        </row>
        <row r="917">
          <cell r="E917" t="e">
            <v>#N/A</v>
          </cell>
        </row>
        <row r="918">
          <cell r="E918" t="e">
            <v>#N/A</v>
          </cell>
        </row>
        <row r="919">
          <cell r="E919" t="e">
            <v>#N/A</v>
          </cell>
        </row>
        <row r="920">
          <cell r="E920" t="e">
            <v>#N/A</v>
          </cell>
        </row>
        <row r="921">
          <cell r="E921" t="e">
            <v>#N/A</v>
          </cell>
        </row>
        <row r="922">
          <cell r="E922" t="e">
            <v>#N/A</v>
          </cell>
        </row>
        <row r="923">
          <cell r="E923" t="e">
            <v>#N/A</v>
          </cell>
        </row>
        <row r="924">
          <cell r="E924" t="e">
            <v>#N/A</v>
          </cell>
        </row>
        <row r="925">
          <cell r="E925" t="e">
            <v>#N/A</v>
          </cell>
        </row>
        <row r="926">
          <cell r="E926" t="e">
            <v>#N/A</v>
          </cell>
        </row>
        <row r="927">
          <cell r="E927" t="e">
            <v>#N/A</v>
          </cell>
        </row>
        <row r="928">
          <cell r="E928" t="e">
            <v>#N/A</v>
          </cell>
        </row>
        <row r="929">
          <cell r="E929" t="e">
            <v>#N/A</v>
          </cell>
        </row>
        <row r="930">
          <cell r="E930" t="e">
            <v>#N/A</v>
          </cell>
        </row>
        <row r="931">
          <cell r="E931" t="e">
            <v>#N/A</v>
          </cell>
        </row>
        <row r="932">
          <cell r="E932" t="e">
            <v>#N/A</v>
          </cell>
        </row>
        <row r="933">
          <cell r="E933" t="e">
            <v>#N/A</v>
          </cell>
        </row>
        <row r="934">
          <cell r="E934" t="e">
            <v>#N/A</v>
          </cell>
        </row>
        <row r="935">
          <cell r="E935" t="e">
            <v>#N/A</v>
          </cell>
        </row>
        <row r="936">
          <cell r="E936" t="e">
            <v>#N/A</v>
          </cell>
        </row>
        <row r="937">
          <cell r="E937" t="e">
            <v>#N/A</v>
          </cell>
        </row>
        <row r="938">
          <cell r="E938" t="e">
            <v>#N/A</v>
          </cell>
        </row>
        <row r="939">
          <cell r="E939" t="e">
            <v>#N/A</v>
          </cell>
        </row>
        <row r="940">
          <cell r="E940" t="e">
            <v>#N/A</v>
          </cell>
        </row>
        <row r="941">
          <cell r="E941" t="e">
            <v>#N/A</v>
          </cell>
        </row>
        <row r="942">
          <cell r="E942" t="e">
            <v>#N/A</v>
          </cell>
        </row>
        <row r="943">
          <cell r="E943" t="e">
            <v>#N/A</v>
          </cell>
        </row>
        <row r="944">
          <cell r="E944" t="e">
            <v>#N/A</v>
          </cell>
        </row>
        <row r="945">
          <cell r="E945" t="e">
            <v>#N/A</v>
          </cell>
        </row>
        <row r="946">
          <cell r="E946" t="e">
            <v>#N/A</v>
          </cell>
        </row>
        <row r="947">
          <cell r="E947" t="e">
            <v>#N/A</v>
          </cell>
        </row>
        <row r="948">
          <cell r="E948" t="e">
            <v>#N/A</v>
          </cell>
        </row>
        <row r="949">
          <cell r="E949" t="e">
            <v>#N/A</v>
          </cell>
        </row>
        <row r="950">
          <cell r="E950" t="e">
            <v>#N/A</v>
          </cell>
        </row>
        <row r="951">
          <cell r="E951" t="e">
            <v>#N/A</v>
          </cell>
        </row>
        <row r="952">
          <cell r="E952" t="e">
            <v>#N/A</v>
          </cell>
        </row>
        <row r="953">
          <cell r="E953" t="e">
            <v>#N/A</v>
          </cell>
        </row>
        <row r="954">
          <cell r="E954" t="e">
            <v>#N/A</v>
          </cell>
        </row>
        <row r="955">
          <cell r="E955" t="e">
            <v>#N/A</v>
          </cell>
        </row>
        <row r="956">
          <cell r="E956" t="e">
            <v>#N/A</v>
          </cell>
        </row>
        <row r="957">
          <cell r="E957" t="e">
            <v>#N/A</v>
          </cell>
        </row>
        <row r="958">
          <cell r="E958" t="e">
            <v>#N/A</v>
          </cell>
        </row>
        <row r="959">
          <cell r="E959" t="e">
            <v>#N/A</v>
          </cell>
        </row>
        <row r="960">
          <cell r="E960" t="e">
            <v>#N/A</v>
          </cell>
        </row>
        <row r="961">
          <cell r="E961" t="e">
            <v>#N/A</v>
          </cell>
        </row>
        <row r="962">
          <cell r="E962" t="e">
            <v>#N/A</v>
          </cell>
        </row>
        <row r="963">
          <cell r="E963" t="e">
            <v>#N/A</v>
          </cell>
        </row>
        <row r="964">
          <cell r="E964" t="e">
            <v>#N/A</v>
          </cell>
        </row>
        <row r="965">
          <cell r="E965" t="e">
            <v>#N/A</v>
          </cell>
        </row>
        <row r="966">
          <cell r="E966" t="e">
            <v>#N/A</v>
          </cell>
        </row>
        <row r="967">
          <cell r="E967" t="e">
            <v>#N/A</v>
          </cell>
        </row>
        <row r="968">
          <cell r="E968" t="e">
            <v>#N/A</v>
          </cell>
        </row>
        <row r="969">
          <cell r="E969" t="e">
            <v>#N/A</v>
          </cell>
        </row>
        <row r="970">
          <cell r="E970" t="e">
            <v>#N/A</v>
          </cell>
        </row>
        <row r="971">
          <cell r="E971" t="e">
            <v>#N/A</v>
          </cell>
        </row>
        <row r="972">
          <cell r="E972" t="e">
            <v>#N/A</v>
          </cell>
        </row>
        <row r="973">
          <cell r="E973" t="e">
            <v>#N/A</v>
          </cell>
        </row>
        <row r="974">
          <cell r="E974" t="e">
            <v>#N/A</v>
          </cell>
        </row>
        <row r="975">
          <cell r="E975" t="e">
            <v>#N/A</v>
          </cell>
        </row>
        <row r="976">
          <cell r="E976" t="e">
            <v>#N/A</v>
          </cell>
        </row>
        <row r="977">
          <cell r="E977" t="e">
            <v>#N/A</v>
          </cell>
        </row>
        <row r="978">
          <cell r="E978" t="e">
            <v>#N/A</v>
          </cell>
        </row>
        <row r="979">
          <cell r="E979" t="e">
            <v>#N/A</v>
          </cell>
        </row>
        <row r="980">
          <cell r="E980" t="e">
            <v>#N/A</v>
          </cell>
        </row>
        <row r="981">
          <cell r="E981" t="e">
            <v>#N/A</v>
          </cell>
        </row>
        <row r="982">
          <cell r="E982" t="e">
            <v>#N/A</v>
          </cell>
        </row>
        <row r="983">
          <cell r="E983" t="e">
            <v>#N/A</v>
          </cell>
        </row>
        <row r="984">
          <cell r="E984" t="e">
            <v>#N/A</v>
          </cell>
        </row>
        <row r="985">
          <cell r="E985" t="e">
            <v>#N/A</v>
          </cell>
        </row>
        <row r="986">
          <cell r="E986" t="e">
            <v>#N/A</v>
          </cell>
        </row>
        <row r="987">
          <cell r="E987" t="e">
            <v>#N/A</v>
          </cell>
        </row>
        <row r="988">
          <cell r="E988" t="e">
            <v>#N/A</v>
          </cell>
        </row>
        <row r="989">
          <cell r="E989" t="e">
            <v>#N/A</v>
          </cell>
        </row>
        <row r="990">
          <cell r="E990" t="e">
            <v>#N/A</v>
          </cell>
        </row>
        <row r="991">
          <cell r="E991" t="e">
            <v>#N/A</v>
          </cell>
        </row>
        <row r="992">
          <cell r="E992" t="e">
            <v>#N/A</v>
          </cell>
        </row>
        <row r="993">
          <cell r="E993" t="e">
            <v>#N/A</v>
          </cell>
        </row>
        <row r="994">
          <cell r="E994" t="e">
            <v>#N/A</v>
          </cell>
        </row>
        <row r="995">
          <cell r="E995" t="e">
            <v>#N/A</v>
          </cell>
        </row>
        <row r="996">
          <cell r="E996" t="e">
            <v>#N/A</v>
          </cell>
        </row>
        <row r="997">
          <cell r="E997" t="e">
            <v>#N/A</v>
          </cell>
        </row>
        <row r="998">
          <cell r="E998" t="e">
            <v>#N/A</v>
          </cell>
        </row>
        <row r="999">
          <cell r="E999" t="e">
            <v>#N/A</v>
          </cell>
        </row>
        <row r="1000">
          <cell r="E1000" t="e">
            <v>#N/A</v>
          </cell>
        </row>
        <row r="1001">
          <cell r="E1001" t="e">
            <v>#N/A</v>
          </cell>
        </row>
        <row r="1002">
          <cell r="E1002" t="e">
            <v>#N/A</v>
          </cell>
        </row>
        <row r="1003">
          <cell r="E1003" t="e">
            <v>#N/A</v>
          </cell>
        </row>
        <row r="1004">
          <cell r="E1004" t="e">
            <v>#N/A</v>
          </cell>
        </row>
        <row r="1005">
          <cell r="E1005" t="e">
            <v>#N/A</v>
          </cell>
        </row>
        <row r="1006">
          <cell r="E1006" t="e">
            <v>#N/A</v>
          </cell>
        </row>
        <row r="1007">
          <cell r="E1007" t="e">
            <v>#N/A</v>
          </cell>
        </row>
        <row r="1008">
          <cell r="E1008" t="e">
            <v>#N/A</v>
          </cell>
        </row>
        <row r="1009">
          <cell r="E1009" t="e">
            <v>#N/A</v>
          </cell>
        </row>
        <row r="1010">
          <cell r="E1010" t="e">
            <v>#N/A</v>
          </cell>
        </row>
        <row r="1011">
          <cell r="E1011" t="e">
            <v>#N/A</v>
          </cell>
        </row>
        <row r="1012">
          <cell r="E1012" t="e">
            <v>#N/A</v>
          </cell>
        </row>
        <row r="1013">
          <cell r="E1013" t="e">
            <v>#N/A</v>
          </cell>
        </row>
        <row r="1014">
          <cell r="E1014" t="e">
            <v>#N/A</v>
          </cell>
        </row>
        <row r="1015">
          <cell r="E1015" t="e">
            <v>#N/A</v>
          </cell>
        </row>
        <row r="1016">
          <cell r="E1016" t="e">
            <v>#N/A</v>
          </cell>
        </row>
        <row r="1017">
          <cell r="E1017" t="e">
            <v>#N/A</v>
          </cell>
        </row>
        <row r="1018">
          <cell r="E1018" t="e">
            <v>#N/A</v>
          </cell>
        </row>
        <row r="1019">
          <cell r="E1019" t="e">
            <v>#N/A</v>
          </cell>
        </row>
        <row r="1020">
          <cell r="E1020" t="e">
            <v>#N/A</v>
          </cell>
        </row>
        <row r="1021">
          <cell r="E1021" t="e">
            <v>#N/A</v>
          </cell>
        </row>
        <row r="1022">
          <cell r="E1022" t="e">
            <v>#N/A</v>
          </cell>
        </row>
        <row r="1023">
          <cell r="E1023" t="e">
            <v>#N/A</v>
          </cell>
        </row>
        <row r="1024">
          <cell r="E1024" t="e">
            <v>#N/A</v>
          </cell>
        </row>
        <row r="1025">
          <cell r="E1025" t="e">
            <v>#N/A</v>
          </cell>
        </row>
        <row r="1026">
          <cell r="E1026" t="e">
            <v>#N/A</v>
          </cell>
        </row>
        <row r="1027">
          <cell r="E1027" t="e">
            <v>#N/A</v>
          </cell>
        </row>
        <row r="1028">
          <cell r="E1028" t="e">
            <v>#N/A</v>
          </cell>
        </row>
        <row r="1029">
          <cell r="E1029" t="e">
            <v>#N/A</v>
          </cell>
        </row>
        <row r="1030">
          <cell r="E1030" t="e">
            <v>#N/A</v>
          </cell>
        </row>
        <row r="1031">
          <cell r="E1031" t="e">
            <v>#N/A</v>
          </cell>
        </row>
        <row r="1032">
          <cell r="E1032" t="e">
            <v>#N/A</v>
          </cell>
        </row>
        <row r="1033">
          <cell r="E1033" t="e">
            <v>#N/A</v>
          </cell>
        </row>
        <row r="1034">
          <cell r="E1034" t="e">
            <v>#N/A</v>
          </cell>
        </row>
        <row r="1035">
          <cell r="E1035" t="e">
            <v>#N/A</v>
          </cell>
        </row>
        <row r="1036">
          <cell r="E1036" t="e">
            <v>#N/A</v>
          </cell>
        </row>
        <row r="1037">
          <cell r="E1037" t="e">
            <v>#N/A</v>
          </cell>
        </row>
        <row r="1038">
          <cell r="E1038" t="e">
            <v>#N/A</v>
          </cell>
        </row>
        <row r="1039">
          <cell r="E1039" t="e">
            <v>#N/A</v>
          </cell>
        </row>
        <row r="1040">
          <cell r="E1040" t="e">
            <v>#N/A</v>
          </cell>
        </row>
        <row r="1041">
          <cell r="E1041" t="e">
            <v>#N/A</v>
          </cell>
        </row>
        <row r="1042">
          <cell r="E1042" t="e">
            <v>#N/A</v>
          </cell>
        </row>
        <row r="1043">
          <cell r="E1043" t="e">
            <v>#N/A</v>
          </cell>
        </row>
        <row r="1044">
          <cell r="E1044" t="e">
            <v>#N/A</v>
          </cell>
        </row>
        <row r="1045">
          <cell r="E1045" t="e">
            <v>#N/A</v>
          </cell>
        </row>
        <row r="1046">
          <cell r="E1046" t="e">
            <v>#N/A</v>
          </cell>
        </row>
        <row r="1047">
          <cell r="E1047" t="e">
            <v>#N/A</v>
          </cell>
        </row>
        <row r="1048">
          <cell r="E1048" t="e">
            <v>#N/A</v>
          </cell>
        </row>
        <row r="1049">
          <cell r="E1049" t="e">
            <v>#N/A</v>
          </cell>
        </row>
        <row r="1050">
          <cell r="E1050" t="e">
            <v>#N/A</v>
          </cell>
        </row>
        <row r="1051">
          <cell r="E1051" t="e">
            <v>#N/A</v>
          </cell>
        </row>
        <row r="1052">
          <cell r="E1052" t="e">
            <v>#N/A</v>
          </cell>
        </row>
        <row r="1053">
          <cell r="E1053" t="e">
            <v>#N/A</v>
          </cell>
        </row>
        <row r="1054">
          <cell r="E1054" t="e">
            <v>#N/A</v>
          </cell>
        </row>
        <row r="1055">
          <cell r="E1055" t="e">
            <v>#N/A</v>
          </cell>
        </row>
        <row r="1056">
          <cell r="E1056" t="e">
            <v>#N/A</v>
          </cell>
        </row>
        <row r="1057">
          <cell r="E1057" t="e">
            <v>#N/A</v>
          </cell>
        </row>
        <row r="1058">
          <cell r="E1058" t="e">
            <v>#N/A</v>
          </cell>
        </row>
        <row r="1059">
          <cell r="E1059" t="e">
            <v>#N/A</v>
          </cell>
        </row>
        <row r="1060">
          <cell r="E1060" t="e">
            <v>#N/A</v>
          </cell>
        </row>
        <row r="1061">
          <cell r="E1061" t="e">
            <v>#N/A</v>
          </cell>
        </row>
        <row r="1062">
          <cell r="E1062" t="e">
            <v>#N/A</v>
          </cell>
        </row>
        <row r="1063">
          <cell r="E1063" t="e">
            <v>#N/A</v>
          </cell>
        </row>
        <row r="1064">
          <cell r="E1064" t="e">
            <v>#N/A</v>
          </cell>
        </row>
        <row r="1065">
          <cell r="E1065" t="e">
            <v>#N/A</v>
          </cell>
        </row>
        <row r="1066">
          <cell r="E1066" t="e">
            <v>#N/A</v>
          </cell>
        </row>
        <row r="1067">
          <cell r="E1067" t="e">
            <v>#N/A</v>
          </cell>
        </row>
        <row r="1068">
          <cell r="E1068" t="e">
            <v>#N/A</v>
          </cell>
        </row>
        <row r="1069">
          <cell r="E1069" t="e">
            <v>#N/A</v>
          </cell>
        </row>
        <row r="1070">
          <cell r="E1070" t="e">
            <v>#N/A</v>
          </cell>
        </row>
        <row r="1071">
          <cell r="E1071" t="e">
            <v>#N/A</v>
          </cell>
        </row>
        <row r="1072">
          <cell r="E1072" t="e">
            <v>#N/A</v>
          </cell>
        </row>
        <row r="1073">
          <cell r="E1073" t="e">
            <v>#N/A</v>
          </cell>
        </row>
        <row r="1074">
          <cell r="E1074" t="e">
            <v>#N/A</v>
          </cell>
        </row>
        <row r="1075">
          <cell r="E1075" t="e">
            <v>#N/A</v>
          </cell>
        </row>
        <row r="1076">
          <cell r="E1076" t="e">
            <v>#N/A</v>
          </cell>
        </row>
        <row r="1077">
          <cell r="E1077" t="e">
            <v>#N/A</v>
          </cell>
        </row>
        <row r="1078">
          <cell r="E1078" t="e">
            <v>#N/A</v>
          </cell>
        </row>
        <row r="1079">
          <cell r="E1079" t="e">
            <v>#N/A</v>
          </cell>
        </row>
        <row r="1080">
          <cell r="E1080" t="e">
            <v>#N/A</v>
          </cell>
        </row>
        <row r="1081">
          <cell r="E1081" t="e">
            <v>#N/A</v>
          </cell>
        </row>
        <row r="1082">
          <cell r="E1082" t="e">
            <v>#N/A</v>
          </cell>
        </row>
        <row r="1083">
          <cell r="E1083" t="e">
            <v>#N/A</v>
          </cell>
        </row>
        <row r="1084">
          <cell r="E1084" t="e">
            <v>#N/A</v>
          </cell>
        </row>
        <row r="1085">
          <cell r="E1085" t="e">
            <v>#N/A</v>
          </cell>
        </row>
        <row r="1086">
          <cell r="E1086" t="e">
            <v>#N/A</v>
          </cell>
        </row>
        <row r="1087">
          <cell r="E1087" t="e">
            <v>#N/A</v>
          </cell>
        </row>
        <row r="1088">
          <cell r="E1088" t="e">
            <v>#N/A</v>
          </cell>
        </row>
        <row r="1089">
          <cell r="E1089" t="e">
            <v>#N/A</v>
          </cell>
        </row>
        <row r="1090">
          <cell r="E1090" t="e">
            <v>#N/A</v>
          </cell>
        </row>
        <row r="1091">
          <cell r="E1091" t="e">
            <v>#N/A</v>
          </cell>
        </row>
        <row r="1092">
          <cell r="E1092" t="e">
            <v>#N/A</v>
          </cell>
        </row>
        <row r="1093">
          <cell r="E1093" t="e">
            <v>#N/A</v>
          </cell>
        </row>
        <row r="1094">
          <cell r="E1094" t="e">
            <v>#N/A</v>
          </cell>
        </row>
        <row r="1095">
          <cell r="E1095" t="e">
            <v>#N/A</v>
          </cell>
        </row>
        <row r="1096">
          <cell r="E1096" t="e">
            <v>#N/A</v>
          </cell>
        </row>
        <row r="1097">
          <cell r="E1097" t="e">
            <v>#N/A</v>
          </cell>
        </row>
        <row r="1098">
          <cell r="E1098" t="e">
            <v>#N/A</v>
          </cell>
        </row>
        <row r="1099">
          <cell r="E1099" t="e">
            <v>#N/A</v>
          </cell>
        </row>
        <row r="1100">
          <cell r="E1100" t="e">
            <v>#N/A</v>
          </cell>
        </row>
        <row r="1101">
          <cell r="E1101" t="e">
            <v>#N/A</v>
          </cell>
        </row>
        <row r="1102">
          <cell r="E1102" t="e">
            <v>#N/A</v>
          </cell>
        </row>
        <row r="1103">
          <cell r="E1103" t="e">
            <v>#N/A</v>
          </cell>
        </row>
        <row r="1104">
          <cell r="E1104" t="e">
            <v>#N/A</v>
          </cell>
        </row>
        <row r="1105">
          <cell r="E1105" t="e">
            <v>#N/A</v>
          </cell>
        </row>
        <row r="1106">
          <cell r="E1106" t="e">
            <v>#N/A</v>
          </cell>
        </row>
        <row r="1107">
          <cell r="E1107" t="e">
            <v>#N/A</v>
          </cell>
        </row>
        <row r="1108">
          <cell r="E1108" t="e">
            <v>#N/A</v>
          </cell>
        </row>
        <row r="1109">
          <cell r="E1109" t="e">
            <v>#N/A</v>
          </cell>
        </row>
        <row r="1110">
          <cell r="E1110" t="e">
            <v>#N/A</v>
          </cell>
        </row>
        <row r="1111">
          <cell r="E1111" t="e">
            <v>#N/A</v>
          </cell>
        </row>
        <row r="1112">
          <cell r="E1112" t="e">
            <v>#N/A</v>
          </cell>
        </row>
        <row r="1113">
          <cell r="E1113" t="e">
            <v>#N/A</v>
          </cell>
        </row>
        <row r="1114">
          <cell r="E1114" t="e">
            <v>#N/A</v>
          </cell>
        </row>
        <row r="1115">
          <cell r="E1115" t="e">
            <v>#N/A</v>
          </cell>
        </row>
        <row r="1116">
          <cell r="E1116" t="e">
            <v>#N/A</v>
          </cell>
        </row>
        <row r="1117">
          <cell r="E1117" t="e">
            <v>#N/A</v>
          </cell>
        </row>
        <row r="1118">
          <cell r="E1118" t="e">
            <v>#N/A</v>
          </cell>
        </row>
        <row r="1119">
          <cell r="E1119" t="e">
            <v>#N/A</v>
          </cell>
        </row>
        <row r="1120">
          <cell r="E1120" t="e">
            <v>#N/A</v>
          </cell>
        </row>
        <row r="1121">
          <cell r="E1121" t="e">
            <v>#N/A</v>
          </cell>
        </row>
        <row r="1122">
          <cell r="E1122" t="e">
            <v>#N/A</v>
          </cell>
        </row>
        <row r="1123">
          <cell r="E1123" t="e">
            <v>#N/A</v>
          </cell>
        </row>
        <row r="1124">
          <cell r="E1124" t="e">
            <v>#N/A</v>
          </cell>
        </row>
        <row r="1125">
          <cell r="E1125" t="e">
            <v>#N/A</v>
          </cell>
        </row>
        <row r="1126">
          <cell r="E1126" t="e">
            <v>#N/A</v>
          </cell>
        </row>
        <row r="1127">
          <cell r="E1127" t="e">
            <v>#N/A</v>
          </cell>
        </row>
        <row r="1128">
          <cell r="E1128" t="e">
            <v>#N/A</v>
          </cell>
        </row>
        <row r="1129">
          <cell r="E1129" t="e">
            <v>#N/A</v>
          </cell>
        </row>
        <row r="1130">
          <cell r="E1130" t="e">
            <v>#N/A</v>
          </cell>
        </row>
        <row r="1131">
          <cell r="E1131" t="e">
            <v>#N/A</v>
          </cell>
        </row>
        <row r="1132">
          <cell r="E1132" t="e">
            <v>#N/A</v>
          </cell>
        </row>
        <row r="1133">
          <cell r="E1133" t="e">
            <v>#N/A</v>
          </cell>
        </row>
        <row r="1134">
          <cell r="E1134" t="e">
            <v>#N/A</v>
          </cell>
        </row>
        <row r="1135">
          <cell r="E1135" t="e">
            <v>#N/A</v>
          </cell>
        </row>
        <row r="1136">
          <cell r="E1136" t="e">
            <v>#N/A</v>
          </cell>
        </row>
        <row r="1137">
          <cell r="E1137" t="e">
            <v>#N/A</v>
          </cell>
        </row>
        <row r="1138">
          <cell r="E1138" t="e">
            <v>#N/A</v>
          </cell>
        </row>
        <row r="1139">
          <cell r="E1139" t="e">
            <v>#N/A</v>
          </cell>
        </row>
        <row r="1140">
          <cell r="E1140" t="e">
            <v>#N/A</v>
          </cell>
        </row>
        <row r="1141">
          <cell r="E1141" t="e">
            <v>#N/A</v>
          </cell>
        </row>
        <row r="1142">
          <cell r="E1142" t="e">
            <v>#N/A</v>
          </cell>
        </row>
        <row r="1143">
          <cell r="E1143" t="e">
            <v>#N/A</v>
          </cell>
        </row>
        <row r="1144">
          <cell r="E1144" t="e">
            <v>#N/A</v>
          </cell>
        </row>
        <row r="1145">
          <cell r="E1145" t="e">
            <v>#N/A</v>
          </cell>
        </row>
        <row r="1146">
          <cell r="E1146" t="e">
            <v>#N/A</v>
          </cell>
        </row>
        <row r="1147">
          <cell r="E1147" t="e">
            <v>#N/A</v>
          </cell>
        </row>
        <row r="1148">
          <cell r="E1148" t="e">
            <v>#N/A</v>
          </cell>
        </row>
        <row r="1149">
          <cell r="E1149" t="e">
            <v>#N/A</v>
          </cell>
        </row>
        <row r="1150">
          <cell r="E1150" t="e">
            <v>#N/A</v>
          </cell>
        </row>
        <row r="1151">
          <cell r="E1151" t="e">
            <v>#N/A</v>
          </cell>
        </row>
        <row r="1152">
          <cell r="E1152" t="e">
            <v>#N/A</v>
          </cell>
        </row>
        <row r="1153">
          <cell r="E1153" t="e">
            <v>#N/A</v>
          </cell>
        </row>
        <row r="1154">
          <cell r="E1154" t="e">
            <v>#N/A</v>
          </cell>
        </row>
        <row r="1155">
          <cell r="E1155" t="e">
            <v>#N/A</v>
          </cell>
        </row>
        <row r="1156">
          <cell r="E1156" t="e">
            <v>#N/A</v>
          </cell>
        </row>
        <row r="1157">
          <cell r="E1157" t="e">
            <v>#N/A</v>
          </cell>
        </row>
        <row r="1158">
          <cell r="E1158" t="e">
            <v>#N/A</v>
          </cell>
        </row>
        <row r="1159">
          <cell r="E1159" t="e">
            <v>#N/A</v>
          </cell>
        </row>
        <row r="1160">
          <cell r="E1160" t="e">
            <v>#N/A</v>
          </cell>
        </row>
        <row r="1161">
          <cell r="E1161" t="e">
            <v>#N/A</v>
          </cell>
        </row>
        <row r="1162">
          <cell r="E1162" t="e">
            <v>#N/A</v>
          </cell>
        </row>
        <row r="1163">
          <cell r="E1163" t="e">
            <v>#N/A</v>
          </cell>
        </row>
        <row r="1164">
          <cell r="E1164" t="e">
            <v>#N/A</v>
          </cell>
        </row>
        <row r="1165">
          <cell r="E1165" t="e">
            <v>#N/A</v>
          </cell>
        </row>
        <row r="1166">
          <cell r="E1166" t="e">
            <v>#N/A</v>
          </cell>
        </row>
        <row r="1167">
          <cell r="E1167" t="e">
            <v>#N/A</v>
          </cell>
        </row>
        <row r="1168">
          <cell r="E1168" t="e">
            <v>#N/A</v>
          </cell>
        </row>
        <row r="1169">
          <cell r="E1169" t="e">
            <v>#N/A</v>
          </cell>
        </row>
        <row r="1170">
          <cell r="E1170" t="e">
            <v>#N/A</v>
          </cell>
        </row>
        <row r="1171">
          <cell r="E1171" t="e">
            <v>#N/A</v>
          </cell>
        </row>
        <row r="1172">
          <cell r="E1172" t="e">
            <v>#N/A</v>
          </cell>
        </row>
        <row r="1173">
          <cell r="E1173" t="e">
            <v>#N/A</v>
          </cell>
        </row>
        <row r="1174">
          <cell r="E1174" t="e">
            <v>#N/A</v>
          </cell>
        </row>
        <row r="1175">
          <cell r="E1175" t="e">
            <v>#N/A</v>
          </cell>
        </row>
        <row r="1176">
          <cell r="E1176" t="e">
            <v>#N/A</v>
          </cell>
        </row>
        <row r="1177">
          <cell r="E1177" t="e">
            <v>#N/A</v>
          </cell>
        </row>
        <row r="1178">
          <cell r="E1178" t="e">
            <v>#N/A</v>
          </cell>
        </row>
        <row r="1179">
          <cell r="E1179" t="e">
            <v>#N/A</v>
          </cell>
        </row>
        <row r="1180">
          <cell r="E1180" t="e">
            <v>#N/A</v>
          </cell>
        </row>
        <row r="1181">
          <cell r="E1181" t="e">
            <v>#N/A</v>
          </cell>
        </row>
        <row r="1182">
          <cell r="E1182" t="e">
            <v>#N/A</v>
          </cell>
        </row>
        <row r="1183">
          <cell r="E1183" t="e">
            <v>#N/A</v>
          </cell>
        </row>
        <row r="1184">
          <cell r="E1184" t="e">
            <v>#N/A</v>
          </cell>
        </row>
        <row r="1185">
          <cell r="E1185" t="e">
            <v>#N/A</v>
          </cell>
        </row>
        <row r="1186">
          <cell r="E1186" t="e">
            <v>#N/A</v>
          </cell>
        </row>
        <row r="1187">
          <cell r="E1187" t="e">
            <v>#N/A</v>
          </cell>
        </row>
        <row r="1188">
          <cell r="E1188" t="e">
            <v>#N/A</v>
          </cell>
        </row>
        <row r="1189">
          <cell r="E1189" t="e">
            <v>#N/A</v>
          </cell>
        </row>
        <row r="1190">
          <cell r="E1190" t="e">
            <v>#N/A</v>
          </cell>
        </row>
        <row r="1191">
          <cell r="E1191" t="e">
            <v>#N/A</v>
          </cell>
        </row>
        <row r="1192">
          <cell r="E1192" t="e">
            <v>#N/A</v>
          </cell>
        </row>
        <row r="1193">
          <cell r="E1193" t="e">
            <v>#N/A</v>
          </cell>
        </row>
        <row r="1194">
          <cell r="E1194" t="e">
            <v>#N/A</v>
          </cell>
        </row>
        <row r="1195">
          <cell r="E1195" t="e">
            <v>#N/A</v>
          </cell>
        </row>
        <row r="1196">
          <cell r="E1196" t="e">
            <v>#N/A</v>
          </cell>
        </row>
        <row r="1197">
          <cell r="E1197" t="e">
            <v>#N/A</v>
          </cell>
        </row>
        <row r="1198">
          <cell r="E1198" t="e">
            <v>#N/A</v>
          </cell>
        </row>
        <row r="1199">
          <cell r="E1199" t="e">
            <v>#N/A</v>
          </cell>
        </row>
        <row r="1200">
          <cell r="E1200" t="e">
            <v>#N/A</v>
          </cell>
        </row>
        <row r="1201">
          <cell r="E1201" t="e">
            <v>#N/A</v>
          </cell>
        </row>
        <row r="1202">
          <cell r="E1202" t="e">
            <v>#N/A</v>
          </cell>
        </row>
        <row r="1203">
          <cell r="E1203" t="e">
            <v>#N/A</v>
          </cell>
        </row>
        <row r="1204">
          <cell r="E1204" t="e">
            <v>#N/A</v>
          </cell>
        </row>
        <row r="1205">
          <cell r="E1205" t="e">
            <v>#N/A</v>
          </cell>
        </row>
        <row r="1206">
          <cell r="E1206" t="e">
            <v>#N/A</v>
          </cell>
        </row>
        <row r="1207">
          <cell r="E1207" t="e">
            <v>#N/A</v>
          </cell>
        </row>
        <row r="1208">
          <cell r="E1208" t="e">
            <v>#N/A</v>
          </cell>
        </row>
        <row r="1209">
          <cell r="E1209" t="e">
            <v>#N/A</v>
          </cell>
        </row>
        <row r="1210">
          <cell r="E1210" t="e">
            <v>#N/A</v>
          </cell>
        </row>
        <row r="1211">
          <cell r="E1211" t="e">
            <v>#N/A</v>
          </cell>
        </row>
        <row r="1212">
          <cell r="E1212" t="e">
            <v>#N/A</v>
          </cell>
        </row>
        <row r="1213">
          <cell r="E1213" t="e">
            <v>#N/A</v>
          </cell>
        </row>
        <row r="1214">
          <cell r="E1214" t="e">
            <v>#N/A</v>
          </cell>
        </row>
        <row r="1215">
          <cell r="E1215" t="e">
            <v>#N/A</v>
          </cell>
        </row>
        <row r="1216">
          <cell r="E1216" t="e">
            <v>#N/A</v>
          </cell>
        </row>
        <row r="1217">
          <cell r="E1217" t="e">
            <v>#N/A</v>
          </cell>
        </row>
        <row r="1218">
          <cell r="E1218" t="e">
            <v>#N/A</v>
          </cell>
        </row>
        <row r="1219">
          <cell r="E1219" t="e">
            <v>#N/A</v>
          </cell>
        </row>
        <row r="1220">
          <cell r="E1220" t="e">
            <v>#N/A</v>
          </cell>
        </row>
        <row r="1221">
          <cell r="E1221" t="e">
            <v>#N/A</v>
          </cell>
        </row>
        <row r="1222">
          <cell r="E1222" t="e">
            <v>#N/A</v>
          </cell>
        </row>
        <row r="1223">
          <cell r="E1223" t="e">
            <v>#N/A</v>
          </cell>
        </row>
        <row r="1224">
          <cell r="E1224" t="e">
            <v>#N/A</v>
          </cell>
        </row>
        <row r="1225">
          <cell r="E1225" t="e">
            <v>#N/A</v>
          </cell>
        </row>
        <row r="1226">
          <cell r="E1226" t="e">
            <v>#N/A</v>
          </cell>
        </row>
        <row r="1227">
          <cell r="E1227" t="e">
            <v>#N/A</v>
          </cell>
        </row>
        <row r="1228">
          <cell r="E1228" t="e">
            <v>#N/A</v>
          </cell>
        </row>
        <row r="1229">
          <cell r="E1229" t="e">
            <v>#N/A</v>
          </cell>
        </row>
        <row r="1230">
          <cell r="E1230" t="e">
            <v>#N/A</v>
          </cell>
        </row>
        <row r="1231">
          <cell r="E1231" t="e">
            <v>#N/A</v>
          </cell>
        </row>
        <row r="1232">
          <cell r="E1232" t="e">
            <v>#N/A</v>
          </cell>
        </row>
        <row r="1233">
          <cell r="E1233" t="e">
            <v>#N/A</v>
          </cell>
        </row>
        <row r="1234">
          <cell r="E1234" t="e">
            <v>#N/A</v>
          </cell>
        </row>
        <row r="1235">
          <cell r="E1235" t="e">
            <v>#N/A</v>
          </cell>
        </row>
        <row r="1236">
          <cell r="E1236" t="e">
            <v>#N/A</v>
          </cell>
        </row>
        <row r="1237">
          <cell r="E1237" t="e">
            <v>#N/A</v>
          </cell>
        </row>
        <row r="1238">
          <cell r="E1238" t="e">
            <v>#N/A</v>
          </cell>
        </row>
        <row r="1239">
          <cell r="E1239" t="e">
            <v>#N/A</v>
          </cell>
        </row>
        <row r="1240">
          <cell r="E1240" t="e">
            <v>#N/A</v>
          </cell>
        </row>
        <row r="1241">
          <cell r="E1241" t="e">
            <v>#N/A</v>
          </cell>
        </row>
        <row r="1242">
          <cell r="E1242" t="e">
            <v>#N/A</v>
          </cell>
        </row>
        <row r="1243">
          <cell r="E1243" t="e">
            <v>#N/A</v>
          </cell>
        </row>
        <row r="1244">
          <cell r="E1244" t="e">
            <v>#N/A</v>
          </cell>
        </row>
        <row r="1245">
          <cell r="E1245" t="e">
            <v>#N/A</v>
          </cell>
        </row>
        <row r="1246">
          <cell r="E1246" t="e">
            <v>#N/A</v>
          </cell>
        </row>
        <row r="1247">
          <cell r="E1247" t="e">
            <v>#N/A</v>
          </cell>
        </row>
        <row r="1248">
          <cell r="E1248" t="e">
            <v>#N/A</v>
          </cell>
        </row>
        <row r="1249">
          <cell r="E1249" t="e">
            <v>#N/A</v>
          </cell>
        </row>
        <row r="1250">
          <cell r="E1250" t="e">
            <v>#N/A</v>
          </cell>
        </row>
        <row r="1251">
          <cell r="E1251" t="e">
            <v>#N/A</v>
          </cell>
        </row>
        <row r="1252">
          <cell r="E1252" t="e">
            <v>#N/A</v>
          </cell>
        </row>
        <row r="1253">
          <cell r="E1253" t="e">
            <v>#N/A</v>
          </cell>
        </row>
        <row r="1254">
          <cell r="E1254" t="e">
            <v>#N/A</v>
          </cell>
        </row>
        <row r="1255">
          <cell r="E1255" t="e">
            <v>#N/A</v>
          </cell>
        </row>
        <row r="1256">
          <cell r="E1256" t="e">
            <v>#N/A</v>
          </cell>
        </row>
        <row r="1257">
          <cell r="E1257" t="e">
            <v>#N/A</v>
          </cell>
        </row>
        <row r="1258">
          <cell r="E1258" t="e">
            <v>#N/A</v>
          </cell>
        </row>
        <row r="1259">
          <cell r="E1259" t="e">
            <v>#N/A</v>
          </cell>
        </row>
        <row r="1260">
          <cell r="E1260" t="e">
            <v>#N/A</v>
          </cell>
        </row>
        <row r="1261">
          <cell r="E1261" t="e">
            <v>#N/A</v>
          </cell>
        </row>
        <row r="1262">
          <cell r="E1262" t="e">
            <v>#N/A</v>
          </cell>
        </row>
        <row r="1263">
          <cell r="E1263" t="e">
            <v>#N/A</v>
          </cell>
        </row>
        <row r="1264">
          <cell r="E1264" t="e">
            <v>#N/A</v>
          </cell>
        </row>
        <row r="1265">
          <cell r="E1265" t="e">
            <v>#N/A</v>
          </cell>
        </row>
        <row r="1266">
          <cell r="E1266" t="e">
            <v>#N/A</v>
          </cell>
        </row>
        <row r="1267">
          <cell r="E1267" t="e">
            <v>#N/A</v>
          </cell>
        </row>
        <row r="1268">
          <cell r="E1268" t="e">
            <v>#N/A</v>
          </cell>
        </row>
        <row r="1269">
          <cell r="E1269" t="e">
            <v>#N/A</v>
          </cell>
        </row>
        <row r="1270">
          <cell r="E1270" t="e">
            <v>#N/A</v>
          </cell>
        </row>
        <row r="1271">
          <cell r="E1271" t="e">
            <v>#N/A</v>
          </cell>
        </row>
        <row r="1272">
          <cell r="E1272" t="e">
            <v>#N/A</v>
          </cell>
        </row>
        <row r="1273">
          <cell r="E1273" t="e">
            <v>#N/A</v>
          </cell>
        </row>
        <row r="1274">
          <cell r="E1274" t="e">
            <v>#N/A</v>
          </cell>
        </row>
        <row r="1275">
          <cell r="E1275" t="e">
            <v>#N/A</v>
          </cell>
        </row>
        <row r="1276">
          <cell r="E1276" t="e">
            <v>#N/A</v>
          </cell>
        </row>
        <row r="1277">
          <cell r="E1277" t="e">
            <v>#N/A</v>
          </cell>
        </row>
        <row r="1278">
          <cell r="E1278" t="e">
            <v>#N/A</v>
          </cell>
        </row>
        <row r="1279">
          <cell r="E1279" t="e">
            <v>#N/A</v>
          </cell>
        </row>
        <row r="1280">
          <cell r="E1280" t="e">
            <v>#N/A</v>
          </cell>
        </row>
        <row r="1281">
          <cell r="E1281" t="e">
            <v>#N/A</v>
          </cell>
        </row>
        <row r="1282">
          <cell r="E1282" t="e">
            <v>#N/A</v>
          </cell>
        </row>
        <row r="1283">
          <cell r="E1283" t="e">
            <v>#N/A</v>
          </cell>
        </row>
        <row r="1284">
          <cell r="E1284" t="e">
            <v>#N/A</v>
          </cell>
        </row>
        <row r="1285">
          <cell r="E1285" t="e">
            <v>#N/A</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ow r="2">
          <cell r="A2" t="str">
            <v>No</v>
          </cell>
          <cell r="C2" t="str">
            <v>I</v>
          </cell>
          <cell r="D2">
            <v>1</v>
          </cell>
        </row>
        <row r="3">
          <cell r="A3" t="str">
            <v>Yes</v>
          </cell>
          <cell r="C3" t="str">
            <v>N</v>
          </cell>
          <cell r="D3">
            <v>0.25</v>
          </cell>
        </row>
        <row r="4">
          <cell r="C4" t="str">
            <v>E</v>
          </cell>
          <cell r="D4">
            <v>0.25</v>
          </cell>
        </row>
        <row r="5">
          <cell r="C5" t="str">
            <v>I-M</v>
          </cell>
          <cell r="D5">
            <v>1</v>
          </cell>
        </row>
        <row r="6">
          <cell r="C6" t="str">
            <v>N-M</v>
          </cell>
          <cell r="D6">
            <v>0.25</v>
          </cell>
        </row>
        <row r="7">
          <cell r="C7" t="str">
            <v>E-M</v>
          </cell>
          <cell r="D7">
            <v>0.25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Data Input tab"/>
      <sheetName val="Signals"/>
      <sheetName val="Pg 1 - Space A-D"/>
      <sheetName val="Pg 1b - Space D  (cont)"/>
      <sheetName val="Pg 2 - Space E-F"/>
      <sheetName val="Pg 3 - Space G "/>
      <sheetName val="Pg 4 - Space H"/>
      <sheetName val="Pg 5 - Space I"/>
      <sheetName val="Pg 6 - Space K-L"/>
      <sheetName val="pg 7 Space M-O"/>
      <sheetName val="Pg 8 - Space P-Q"/>
      <sheetName val="Data"/>
    </sheetNames>
    <sheetDataSet>
      <sheetData sheetId="0" refreshError="1"/>
      <sheetData sheetId="1" refreshError="1"/>
      <sheetData sheetId="2">
        <row r="1">
          <cell r="A1" t="str">
            <v>1. Call Sign</v>
          </cell>
          <cell r="B1" t="str">
            <v>2. B'cast Channel Number</v>
          </cell>
          <cell r="C1" t="str">
            <v>3. Type of Station</v>
          </cell>
          <cell r="D1" t="str">
            <v>6. Location of Station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Data Input tab"/>
      <sheetName val="Pg 1 - Space A-C"/>
      <sheetName val="Pg 1b - Space D"/>
      <sheetName val="Pg 2 - Space E-F"/>
      <sheetName val="Pg 3 - Space G"/>
      <sheetName val="Sheet1"/>
      <sheetName val="Pg 7 - Space K-L"/>
      <sheetName val="Pg 19 - Part 9"/>
      <sheetName val="Signals"/>
      <sheetName val="revised 2"/>
      <sheetName val="original"/>
    </sheetNames>
    <sheetDataSet>
      <sheetData sheetId="0"/>
      <sheetData sheetId="1"/>
      <sheetData sheetId="2"/>
      <sheetData sheetId="3"/>
      <sheetData sheetId="4"/>
      <sheetData sheetId="5">
        <row r="2">
          <cell r="A2" t="str">
            <v>No</v>
          </cell>
        </row>
        <row r="3">
          <cell r="A3" t="str">
            <v>Yes</v>
          </cell>
        </row>
      </sheetData>
      <sheetData sheetId="6"/>
      <sheetData sheetId="7"/>
      <sheetData sheetId="8">
        <row r="1">
          <cell r="A1" t="str">
            <v>1. Call Sign</v>
          </cell>
          <cell r="B1" t="str">
            <v>2. B'cast Channel Number</v>
          </cell>
          <cell r="C1" t="str">
            <v>3. Type of Station</v>
          </cell>
          <cell r="D1" t="str">
            <v>6. Location of Station</v>
          </cell>
          <cell r="E1" t="str">
            <v>DSE</v>
          </cell>
        </row>
        <row r="2">
          <cell r="A2" t="str">
            <v>W47CK-TX</v>
          </cell>
          <cell r="B2">
            <v>47</v>
          </cell>
          <cell r="C2" t="str">
            <v>I</v>
          </cell>
          <cell r="D2" t="str">
            <v>Shallote, NC</v>
          </cell>
          <cell r="E2">
            <v>1</v>
          </cell>
        </row>
        <row r="3">
          <cell r="A3" t="str">
            <v>W68BK-LP</v>
          </cell>
          <cell r="B3">
            <v>68</v>
          </cell>
          <cell r="C3" t="str">
            <v>I</v>
          </cell>
          <cell r="D3" t="str">
            <v>Raleigh, NC</v>
          </cell>
          <cell r="E3">
            <v>1</v>
          </cell>
        </row>
        <row r="4">
          <cell r="A4" t="str">
            <v>WACH</v>
          </cell>
          <cell r="B4">
            <v>48</v>
          </cell>
          <cell r="C4" t="str">
            <v>I</v>
          </cell>
          <cell r="D4" t="str">
            <v>Columbia, SC</v>
          </cell>
          <cell r="E4">
            <v>1</v>
          </cell>
        </row>
        <row r="5">
          <cell r="A5" t="str">
            <v>WAPK</v>
          </cell>
          <cell r="B5">
            <v>27</v>
          </cell>
          <cell r="C5" t="str">
            <v>I</v>
          </cell>
          <cell r="D5" t="str">
            <v>Kingsport, TN</v>
          </cell>
          <cell r="E5">
            <v>1</v>
          </cell>
        </row>
        <row r="6">
          <cell r="A6" t="str">
            <v>WARZ-LP</v>
          </cell>
          <cell r="B6">
            <v>34</v>
          </cell>
          <cell r="C6" t="str">
            <v>I</v>
          </cell>
          <cell r="D6" t="str">
            <v>Smithfield, NC</v>
          </cell>
          <cell r="E6">
            <v>1</v>
          </cell>
        </row>
        <row r="7">
          <cell r="A7" t="str">
            <v>WAVY</v>
          </cell>
          <cell r="B7">
            <v>31</v>
          </cell>
          <cell r="C7" t="str">
            <v>N</v>
          </cell>
          <cell r="D7" t="str">
            <v>Portsmouth, VA</v>
          </cell>
          <cell r="E7">
            <v>0.25</v>
          </cell>
        </row>
        <row r="8">
          <cell r="A8" t="str">
            <v>WAVY-2</v>
          </cell>
          <cell r="B8">
            <v>31.2</v>
          </cell>
          <cell r="C8" t="str">
            <v>N-M</v>
          </cell>
          <cell r="D8" t="str">
            <v>Portsmouth, VA</v>
          </cell>
          <cell r="E8">
            <v>0.25</v>
          </cell>
        </row>
        <row r="9">
          <cell r="A9" t="str">
            <v>WAXN</v>
          </cell>
          <cell r="B9">
            <v>50</v>
          </cell>
          <cell r="C9" t="str">
            <v>I</v>
          </cell>
          <cell r="D9" t="str">
            <v>Kannapolis, NC</v>
          </cell>
          <cell r="E9">
            <v>1</v>
          </cell>
        </row>
        <row r="10">
          <cell r="A10" t="str">
            <v>WBTV</v>
          </cell>
          <cell r="B10">
            <v>23</v>
          </cell>
          <cell r="C10" t="str">
            <v>N</v>
          </cell>
          <cell r="D10" t="str">
            <v>Charlotte, NC</v>
          </cell>
          <cell r="E10">
            <v>0.25</v>
          </cell>
        </row>
        <row r="11">
          <cell r="A11" t="str">
            <v>WBTV-2</v>
          </cell>
          <cell r="B11">
            <v>23.2</v>
          </cell>
          <cell r="C11" t="str">
            <v>I-M</v>
          </cell>
          <cell r="D11" t="str">
            <v>Charlotte, NC</v>
          </cell>
          <cell r="E11">
            <v>1</v>
          </cell>
        </row>
        <row r="12">
          <cell r="A12" t="str">
            <v>WBTW</v>
          </cell>
          <cell r="B12">
            <v>13</v>
          </cell>
          <cell r="C12" t="str">
            <v>N</v>
          </cell>
          <cell r="D12" t="str">
            <v>Florence, SC</v>
          </cell>
          <cell r="E12">
            <v>0.25</v>
          </cell>
        </row>
        <row r="13">
          <cell r="A13" t="str">
            <v>WBTW-D2</v>
          </cell>
          <cell r="B13">
            <v>13.2</v>
          </cell>
          <cell r="C13" t="str">
            <v>I-M</v>
          </cell>
          <cell r="D13" t="str">
            <v>Florence, SC</v>
          </cell>
          <cell r="E13">
            <v>1</v>
          </cell>
        </row>
        <row r="14">
          <cell r="A14" t="str">
            <v>WCBD</v>
          </cell>
          <cell r="B14">
            <v>50</v>
          </cell>
          <cell r="C14" t="str">
            <v>N</v>
          </cell>
          <cell r="D14" t="str">
            <v>Charleston, SC</v>
          </cell>
          <cell r="E14">
            <v>0.25</v>
          </cell>
        </row>
        <row r="15">
          <cell r="A15" t="str">
            <v>WCBD-D2</v>
          </cell>
          <cell r="B15">
            <v>50.2</v>
          </cell>
          <cell r="C15" t="str">
            <v>I-M</v>
          </cell>
          <cell r="D15" t="str">
            <v>Charleston, SC</v>
          </cell>
          <cell r="E15">
            <v>1</v>
          </cell>
        </row>
        <row r="16">
          <cell r="A16" t="str">
            <v>WCCB</v>
          </cell>
          <cell r="B16">
            <v>27</v>
          </cell>
          <cell r="C16" t="str">
            <v>N</v>
          </cell>
          <cell r="D16" t="str">
            <v>Charlotte, NC</v>
          </cell>
          <cell r="E16">
            <v>0.25</v>
          </cell>
        </row>
        <row r="17">
          <cell r="A17" t="str">
            <v>WCCB-2</v>
          </cell>
          <cell r="B17">
            <v>27.2</v>
          </cell>
          <cell r="C17" t="str">
            <v>N-M</v>
          </cell>
          <cell r="D17" t="str">
            <v>Charlotte, NC</v>
          </cell>
          <cell r="E17">
            <v>0.25</v>
          </cell>
        </row>
        <row r="18">
          <cell r="A18" t="str">
            <v>WCIV</v>
          </cell>
          <cell r="B18">
            <v>34</v>
          </cell>
          <cell r="C18" t="str">
            <v>N</v>
          </cell>
          <cell r="D18" t="str">
            <v>Charleston, SC</v>
          </cell>
          <cell r="E18">
            <v>0.25</v>
          </cell>
        </row>
        <row r="19">
          <cell r="A19" t="str">
            <v>WCIV-D2</v>
          </cell>
          <cell r="B19">
            <v>34.200000000000003</v>
          </cell>
          <cell r="C19" t="str">
            <v>N-M</v>
          </cell>
          <cell r="D19" t="str">
            <v>Charleston, SC</v>
          </cell>
          <cell r="E19">
            <v>0.25</v>
          </cell>
        </row>
        <row r="20">
          <cell r="A20" t="str">
            <v>WCNC</v>
          </cell>
          <cell r="B20">
            <v>22</v>
          </cell>
          <cell r="C20" t="str">
            <v>N</v>
          </cell>
          <cell r="D20" t="str">
            <v>Charlotte, NC</v>
          </cell>
          <cell r="E20">
            <v>0.25</v>
          </cell>
        </row>
        <row r="21">
          <cell r="A21" t="str">
            <v>WCNC-2</v>
          </cell>
          <cell r="B21">
            <v>22.2</v>
          </cell>
          <cell r="C21" t="str">
            <v>N-M</v>
          </cell>
          <cell r="D21" t="str">
            <v>Charlotte, NC</v>
          </cell>
          <cell r="E21">
            <v>0.25</v>
          </cell>
        </row>
        <row r="22">
          <cell r="A22" t="str">
            <v>WCSC</v>
          </cell>
          <cell r="B22">
            <v>47</v>
          </cell>
          <cell r="C22" t="str">
            <v>N</v>
          </cell>
          <cell r="D22" t="str">
            <v>Charleston, SC</v>
          </cell>
          <cell r="E22">
            <v>0.25</v>
          </cell>
        </row>
        <row r="23">
          <cell r="A23" t="str">
            <v>WCSC-D2</v>
          </cell>
          <cell r="B23">
            <v>47.2</v>
          </cell>
          <cell r="C23" t="str">
            <v>N-M</v>
          </cell>
          <cell r="D23" t="str">
            <v>Charleston, SC</v>
          </cell>
          <cell r="E23">
            <v>0.25</v>
          </cell>
        </row>
        <row r="24">
          <cell r="A24" t="str">
            <v>WCTI</v>
          </cell>
          <cell r="B24">
            <v>12</v>
          </cell>
          <cell r="C24" t="str">
            <v>N</v>
          </cell>
          <cell r="D24" t="str">
            <v>New Bern, NC</v>
          </cell>
          <cell r="E24">
            <v>0.25</v>
          </cell>
        </row>
        <row r="25">
          <cell r="A25" t="str">
            <v>WCTI-2</v>
          </cell>
          <cell r="B25">
            <v>12.2</v>
          </cell>
          <cell r="C25" t="str">
            <v>I-M</v>
          </cell>
          <cell r="D25" t="str">
            <v>New Bern, NC</v>
          </cell>
          <cell r="E25">
            <v>1</v>
          </cell>
        </row>
        <row r="26">
          <cell r="A26" t="str">
            <v>WCWG</v>
          </cell>
          <cell r="B26">
            <v>19</v>
          </cell>
          <cell r="C26" t="str">
            <v>I</v>
          </cell>
          <cell r="D26" t="str">
            <v>Lexington, NC</v>
          </cell>
          <cell r="E26">
            <v>1</v>
          </cell>
        </row>
        <row r="27">
          <cell r="A27" t="str">
            <v>WCWG-2</v>
          </cell>
          <cell r="B27">
            <v>19.2</v>
          </cell>
          <cell r="C27" t="str">
            <v>I-M</v>
          </cell>
          <cell r="D27" t="str">
            <v>Lexington, NC</v>
          </cell>
          <cell r="E27">
            <v>1</v>
          </cell>
        </row>
        <row r="28">
          <cell r="A28" t="str">
            <v>WCYB</v>
          </cell>
          <cell r="B28">
            <v>5</v>
          </cell>
          <cell r="C28" t="str">
            <v>N</v>
          </cell>
          <cell r="D28" t="str">
            <v>Bristol, VA</v>
          </cell>
          <cell r="E28">
            <v>0.25</v>
          </cell>
        </row>
        <row r="29">
          <cell r="A29" t="str">
            <v>WCYB-2</v>
          </cell>
          <cell r="B29">
            <v>5.2</v>
          </cell>
          <cell r="C29" t="str">
            <v>I-M</v>
          </cell>
          <cell r="D29" t="str">
            <v>Bristol, VA</v>
          </cell>
          <cell r="E29">
            <v>1</v>
          </cell>
        </row>
        <row r="30">
          <cell r="A30" t="str">
            <v>WDBJ</v>
          </cell>
          <cell r="B30">
            <v>18</v>
          </cell>
          <cell r="C30" t="str">
            <v>N</v>
          </cell>
          <cell r="D30" t="str">
            <v>Roanoke, VA</v>
          </cell>
          <cell r="E30">
            <v>0.25</v>
          </cell>
        </row>
        <row r="31">
          <cell r="A31" t="str">
            <v>WDBJ</v>
          </cell>
          <cell r="B31">
            <v>18</v>
          </cell>
          <cell r="C31" t="str">
            <v>N</v>
          </cell>
          <cell r="D31" t="str">
            <v>Roanoke, VA</v>
          </cell>
          <cell r="E31">
            <v>0.25</v>
          </cell>
        </row>
        <row r="32">
          <cell r="A32" t="str">
            <v>WDFX</v>
          </cell>
          <cell r="B32">
            <v>33</v>
          </cell>
          <cell r="C32" t="str">
            <v>I</v>
          </cell>
          <cell r="D32" t="str">
            <v>Dothan-Ozark, AL</v>
          </cell>
          <cell r="E32">
            <v>1</v>
          </cell>
        </row>
        <row r="33">
          <cell r="A33" t="str">
            <v>WDHN</v>
          </cell>
          <cell r="B33">
            <v>21</v>
          </cell>
          <cell r="C33" t="str">
            <v>N</v>
          </cell>
          <cell r="D33" t="str">
            <v>Dothan, AL</v>
          </cell>
          <cell r="E33">
            <v>0.25</v>
          </cell>
        </row>
        <row r="34">
          <cell r="A34" t="str">
            <v>WECT</v>
          </cell>
          <cell r="B34">
            <v>44</v>
          </cell>
          <cell r="C34" t="str">
            <v>N</v>
          </cell>
          <cell r="D34" t="str">
            <v>Wilmington, NC</v>
          </cell>
          <cell r="E34">
            <v>0.25</v>
          </cell>
        </row>
        <row r="35">
          <cell r="A35" t="str">
            <v>WECT-2</v>
          </cell>
          <cell r="B35">
            <v>44.2</v>
          </cell>
          <cell r="C35" t="str">
            <v>N-M</v>
          </cell>
          <cell r="D35" t="str">
            <v>Wilmington, NC</v>
          </cell>
          <cell r="E35">
            <v>0.25</v>
          </cell>
        </row>
        <row r="36">
          <cell r="A36" t="str">
            <v>WEMT</v>
          </cell>
          <cell r="B36">
            <v>38</v>
          </cell>
          <cell r="C36" t="str">
            <v>I</v>
          </cell>
          <cell r="D36" t="str">
            <v>Bristol, VA</v>
          </cell>
          <cell r="E36">
            <v>1</v>
          </cell>
        </row>
        <row r="37">
          <cell r="A37" t="str">
            <v>WEPX</v>
          </cell>
          <cell r="B37">
            <v>51</v>
          </cell>
          <cell r="C37" t="str">
            <v xml:space="preserve">I </v>
          </cell>
          <cell r="D37" t="str">
            <v>Greenville, SC</v>
          </cell>
          <cell r="E37">
            <v>1</v>
          </cell>
        </row>
        <row r="38">
          <cell r="A38" t="str">
            <v>WFMY</v>
          </cell>
          <cell r="B38">
            <v>51</v>
          </cell>
          <cell r="C38" t="str">
            <v>N</v>
          </cell>
          <cell r="D38" t="str">
            <v>Greensboro, NC</v>
          </cell>
          <cell r="E38">
            <v>0.25</v>
          </cell>
        </row>
        <row r="39">
          <cell r="A39" t="str">
            <v>WFMY-2</v>
          </cell>
          <cell r="B39">
            <v>51.2</v>
          </cell>
          <cell r="C39" t="str">
            <v>N-M</v>
          </cell>
          <cell r="D39" t="str">
            <v>Greensboro, NC</v>
          </cell>
          <cell r="E39">
            <v>0.25</v>
          </cell>
        </row>
        <row r="40">
          <cell r="A40" t="str">
            <v>WFPX</v>
          </cell>
          <cell r="B40">
            <v>36</v>
          </cell>
          <cell r="C40" t="str">
            <v>I</v>
          </cell>
          <cell r="D40" t="str">
            <v>Fayetteville, NC</v>
          </cell>
          <cell r="E40">
            <v>1</v>
          </cell>
        </row>
        <row r="41">
          <cell r="A41" t="str">
            <v>WFXB</v>
          </cell>
          <cell r="B41">
            <v>43</v>
          </cell>
          <cell r="C41" t="str">
            <v>I</v>
          </cell>
          <cell r="D41" t="str">
            <v>Myrtle Beach, SC</v>
          </cell>
          <cell r="E41">
            <v>1</v>
          </cell>
        </row>
        <row r="42">
          <cell r="A42" t="str">
            <v>WFXB-D2</v>
          </cell>
          <cell r="B42">
            <v>43.2</v>
          </cell>
          <cell r="C42" t="str">
            <v>I-M</v>
          </cell>
          <cell r="D42" t="str">
            <v>Myrtle Beach, SC</v>
          </cell>
          <cell r="E42">
            <v>1</v>
          </cell>
        </row>
        <row r="43">
          <cell r="A43" t="str">
            <v>WFXI</v>
          </cell>
          <cell r="B43">
            <v>8</v>
          </cell>
          <cell r="C43" t="str">
            <v>I</v>
          </cell>
          <cell r="D43" t="str">
            <v>Morehead City, NC</v>
          </cell>
          <cell r="E43">
            <v>1</v>
          </cell>
        </row>
        <row r="44">
          <cell r="A44" t="str">
            <v>WGGS</v>
          </cell>
          <cell r="B44">
            <v>16</v>
          </cell>
          <cell r="C44" t="str">
            <v>I</v>
          </cell>
          <cell r="D44" t="str">
            <v>Greenville, SC</v>
          </cell>
          <cell r="E44">
            <v>1</v>
          </cell>
        </row>
        <row r="45">
          <cell r="A45" t="str">
            <v>WGHP</v>
          </cell>
          <cell r="B45">
            <v>8</v>
          </cell>
          <cell r="C45" t="str">
            <v>I</v>
          </cell>
          <cell r="D45" t="str">
            <v>High Point, NC</v>
          </cell>
          <cell r="E45">
            <v>1</v>
          </cell>
        </row>
        <row r="46">
          <cell r="A46" t="str">
            <v>WGIO</v>
          </cell>
          <cell r="B46">
            <v>43</v>
          </cell>
          <cell r="C46" t="str">
            <v>E</v>
          </cell>
          <cell r="D46" t="str">
            <v>Louisville, AL</v>
          </cell>
          <cell r="E46">
            <v>0.25</v>
          </cell>
        </row>
        <row r="47">
          <cell r="A47" t="str">
            <v>WGIQ</v>
          </cell>
          <cell r="B47">
            <v>44</v>
          </cell>
          <cell r="C47" t="str">
            <v>E</v>
          </cell>
          <cell r="D47" t="str">
            <v>Louisville, AL</v>
          </cell>
          <cell r="E47">
            <v>0.25</v>
          </cell>
        </row>
        <row r="48">
          <cell r="A48" t="str">
            <v>WGN</v>
          </cell>
          <cell r="B48">
            <v>19</v>
          </cell>
          <cell r="C48" t="str">
            <v>I</v>
          </cell>
          <cell r="D48" t="str">
            <v>Chicago, IL</v>
          </cell>
          <cell r="E48">
            <v>1</v>
          </cell>
        </row>
        <row r="49">
          <cell r="A49" t="str">
            <v>WGNT</v>
          </cell>
          <cell r="B49">
            <v>50</v>
          </cell>
          <cell r="C49" t="str">
            <v xml:space="preserve">I </v>
          </cell>
          <cell r="D49" t="str">
            <v>Portsmouth, VA</v>
          </cell>
          <cell r="E49">
            <v>1</v>
          </cell>
        </row>
        <row r="50">
          <cell r="A50" t="str">
            <v>WGPX</v>
          </cell>
          <cell r="B50">
            <v>14</v>
          </cell>
          <cell r="C50" t="str">
            <v>I</v>
          </cell>
          <cell r="D50" t="str">
            <v>Burlington, NC</v>
          </cell>
          <cell r="E50">
            <v>1</v>
          </cell>
        </row>
        <row r="51">
          <cell r="A51" t="str">
            <v>WGSA</v>
          </cell>
          <cell r="B51">
            <v>35</v>
          </cell>
          <cell r="C51" t="str">
            <v>I</v>
          </cell>
          <cell r="D51" t="str">
            <v>Baxley, GA</v>
          </cell>
          <cell r="E51">
            <v>1</v>
          </cell>
        </row>
        <row r="52">
          <cell r="A52" t="str">
            <v>WGSI-LP</v>
          </cell>
          <cell r="B52">
            <v>14</v>
          </cell>
          <cell r="C52" t="str">
            <v>I</v>
          </cell>
          <cell r="D52" t="str">
            <v>Myrtle Beach, SC</v>
          </cell>
          <cell r="E52">
            <v>1</v>
          </cell>
        </row>
        <row r="53">
          <cell r="A53" t="str">
            <v>WGSR-LD</v>
          </cell>
          <cell r="B53">
            <v>47</v>
          </cell>
          <cell r="C53" t="str">
            <v>I</v>
          </cell>
          <cell r="D53" t="str">
            <v>Reidsville, NC</v>
          </cell>
          <cell r="E53">
            <v>1</v>
          </cell>
        </row>
        <row r="54">
          <cell r="A54" t="str">
            <v>WHFL-LP</v>
          </cell>
          <cell r="B54">
            <v>4</v>
          </cell>
          <cell r="C54" t="str">
            <v>I</v>
          </cell>
          <cell r="D54" t="str">
            <v>Goldsboro, NC</v>
          </cell>
          <cell r="E54">
            <v>1</v>
          </cell>
        </row>
        <row r="55">
          <cell r="A55" t="str">
            <v>WHHI</v>
          </cell>
          <cell r="B55">
            <v>48</v>
          </cell>
          <cell r="C55" t="str">
            <v>I</v>
          </cell>
          <cell r="D55" t="str">
            <v>Savannah, GA Hilton Head, SC</v>
          </cell>
          <cell r="E55">
            <v>1</v>
          </cell>
        </row>
        <row r="56">
          <cell r="A56" t="str">
            <v>WHKY</v>
          </cell>
          <cell r="B56">
            <v>40</v>
          </cell>
          <cell r="C56" t="str">
            <v>I</v>
          </cell>
          <cell r="D56" t="str">
            <v>Hickory, NC</v>
          </cell>
          <cell r="E56">
            <v>1</v>
          </cell>
        </row>
        <row r="57">
          <cell r="A57" t="str">
            <v>WHMC</v>
          </cell>
          <cell r="B57">
            <v>9</v>
          </cell>
          <cell r="C57" t="str">
            <v>E</v>
          </cell>
          <cell r="D57" t="str">
            <v>Conway, SC</v>
          </cell>
          <cell r="E57">
            <v>0.25</v>
          </cell>
        </row>
        <row r="58">
          <cell r="A58" t="str">
            <v>WHMC-D2</v>
          </cell>
          <cell r="B58">
            <v>9.1999999999999993</v>
          </cell>
          <cell r="C58" t="str">
            <v>E-M</v>
          </cell>
          <cell r="D58" t="str">
            <v>Conway, SC</v>
          </cell>
          <cell r="E58">
            <v>0.25</v>
          </cell>
        </row>
        <row r="59">
          <cell r="A59" t="str">
            <v>WHMC-D3</v>
          </cell>
          <cell r="B59">
            <v>9.3000000000000007</v>
          </cell>
          <cell r="C59" t="str">
            <v>E-M</v>
          </cell>
          <cell r="D59" t="str">
            <v>Conway, SC</v>
          </cell>
          <cell r="E59">
            <v>0.25</v>
          </cell>
        </row>
        <row r="60">
          <cell r="A60" t="str">
            <v>WHRO</v>
          </cell>
          <cell r="B60">
            <v>16</v>
          </cell>
          <cell r="C60" t="str">
            <v>E</v>
          </cell>
          <cell r="D60" t="str">
            <v>Hampton-Norfolk, VA</v>
          </cell>
          <cell r="E60">
            <v>0.25</v>
          </cell>
        </row>
        <row r="61">
          <cell r="A61" t="str">
            <v>WILM-LP</v>
          </cell>
          <cell r="B61">
            <v>40</v>
          </cell>
          <cell r="C61" t="str">
            <v>N</v>
          </cell>
          <cell r="D61" t="str">
            <v>Wilmington, NC</v>
          </cell>
          <cell r="E61">
            <v>0.25</v>
          </cell>
        </row>
        <row r="62">
          <cell r="A62" t="str">
            <v>WIS</v>
          </cell>
          <cell r="B62">
            <v>10</v>
          </cell>
          <cell r="C62" t="str">
            <v>N</v>
          </cell>
          <cell r="D62" t="str">
            <v>Columbia, SC</v>
          </cell>
          <cell r="E62">
            <v>0.25</v>
          </cell>
        </row>
        <row r="63">
          <cell r="A63" t="str">
            <v>WIS-D2</v>
          </cell>
          <cell r="B63">
            <v>10.199999999999999</v>
          </cell>
          <cell r="C63" t="str">
            <v>I-M</v>
          </cell>
          <cell r="D63" t="str">
            <v>Columbia, SC</v>
          </cell>
          <cell r="E63">
            <v>1</v>
          </cell>
        </row>
        <row r="64">
          <cell r="A64" t="str">
            <v>WIS-D3</v>
          </cell>
          <cell r="B64">
            <v>10.3</v>
          </cell>
          <cell r="C64" t="str">
            <v>N-M</v>
          </cell>
          <cell r="D64" t="str">
            <v>Columbia, SC</v>
          </cell>
          <cell r="E64">
            <v>0.25</v>
          </cell>
        </row>
        <row r="65">
          <cell r="A65" t="str">
            <v>WITN</v>
          </cell>
          <cell r="B65">
            <v>32</v>
          </cell>
          <cell r="C65" t="str">
            <v>N</v>
          </cell>
          <cell r="D65" t="str">
            <v>Washington, NC</v>
          </cell>
          <cell r="E65">
            <v>0.25</v>
          </cell>
        </row>
        <row r="66">
          <cell r="A66" t="str">
            <v>WITN-2</v>
          </cell>
          <cell r="B66">
            <v>32.200000000000003</v>
          </cell>
          <cell r="C66" t="str">
            <v>I-M</v>
          </cell>
          <cell r="D66" t="str">
            <v>Washington, NC</v>
          </cell>
          <cell r="E66">
            <v>1</v>
          </cell>
        </row>
        <row r="67">
          <cell r="A67" t="str">
            <v>WITV</v>
          </cell>
          <cell r="B67">
            <v>7</v>
          </cell>
          <cell r="C67" t="str">
            <v>E</v>
          </cell>
          <cell r="D67" t="str">
            <v>Charleston, SC</v>
          </cell>
          <cell r="E67">
            <v>0.25</v>
          </cell>
        </row>
        <row r="68">
          <cell r="A68" t="str">
            <v>WITV-D2</v>
          </cell>
          <cell r="B68">
            <v>7.2</v>
          </cell>
          <cell r="C68" t="str">
            <v>E-M</v>
          </cell>
          <cell r="D68" t="str">
            <v>Charleston, SC</v>
          </cell>
          <cell r="E68">
            <v>0.25</v>
          </cell>
        </row>
        <row r="69">
          <cell r="A69" t="str">
            <v>WITV-D3</v>
          </cell>
          <cell r="B69">
            <v>7.3</v>
          </cell>
          <cell r="C69" t="str">
            <v>E-M</v>
          </cell>
          <cell r="D69" t="str">
            <v>Charleston, SC</v>
          </cell>
          <cell r="E69">
            <v>0.25</v>
          </cell>
        </row>
        <row r="70">
          <cell r="A70" t="str">
            <v>WJCL</v>
          </cell>
          <cell r="B70">
            <v>22</v>
          </cell>
          <cell r="C70" t="str">
            <v>N</v>
          </cell>
          <cell r="D70" t="str">
            <v>Savannah, GA</v>
          </cell>
          <cell r="E70">
            <v>0.25</v>
          </cell>
        </row>
        <row r="71">
          <cell r="A71" t="str">
            <v>WJDW</v>
          </cell>
          <cell r="B71">
            <v>21</v>
          </cell>
          <cell r="C71" t="str">
            <v>I</v>
          </cell>
          <cell r="D71" t="str">
            <v>Tazewell, VA</v>
          </cell>
          <cell r="E71">
            <v>1</v>
          </cell>
        </row>
        <row r="72">
          <cell r="A72" t="str">
            <v>WJHG</v>
          </cell>
          <cell r="B72">
            <v>8</v>
          </cell>
          <cell r="C72" t="str">
            <v>N</v>
          </cell>
          <cell r="D72" t="str">
            <v>Panama City, FL</v>
          </cell>
          <cell r="E72">
            <v>0.25</v>
          </cell>
        </row>
        <row r="73">
          <cell r="A73" t="str">
            <v>WJHL</v>
          </cell>
          <cell r="B73">
            <v>11</v>
          </cell>
          <cell r="C73" t="str">
            <v>N</v>
          </cell>
          <cell r="D73" t="str">
            <v>Johnson City, TN</v>
          </cell>
          <cell r="E73">
            <v>0.25</v>
          </cell>
        </row>
        <row r="74">
          <cell r="A74" t="str">
            <v>WJPM</v>
          </cell>
          <cell r="B74">
            <v>45</v>
          </cell>
          <cell r="C74" t="str">
            <v>E</v>
          </cell>
          <cell r="D74" t="str">
            <v>Florence, SC</v>
          </cell>
          <cell r="E74">
            <v>0.25</v>
          </cell>
        </row>
        <row r="75">
          <cell r="A75" t="str">
            <v>WJPM-D2</v>
          </cell>
          <cell r="B75">
            <v>45.2</v>
          </cell>
          <cell r="C75" t="str">
            <v>E-M</v>
          </cell>
          <cell r="D75" t="str">
            <v>Florence, SC</v>
          </cell>
          <cell r="E75">
            <v>0.25</v>
          </cell>
        </row>
        <row r="76">
          <cell r="A76" t="str">
            <v>WJPM-D3</v>
          </cell>
          <cell r="B76">
            <v>45.3</v>
          </cell>
          <cell r="C76" t="str">
            <v>E-M</v>
          </cell>
          <cell r="D76" t="str">
            <v>Florence, SC</v>
          </cell>
          <cell r="E76">
            <v>0.25</v>
          </cell>
        </row>
        <row r="77">
          <cell r="A77" t="str">
            <v>WJWJ</v>
          </cell>
          <cell r="B77">
            <v>44</v>
          </cell>
          <cell r="C77" t="str">
            <v>E</v>
          </cell>
          <cell r="D77" t="str">
            <v>Beaufort, SC</v>
          </cell>
          <cell r="E77">
            <v>0.25</v>
          </cell>
        </row>
        <row r="78">
          <cell r="A78" t="str">
            <v>WJWJ-D2</v>
          </cell>
          <cell r="B78">
            <v>44.2</v>
          </cell>
          <cell r="C78" t="str">
            <v>E-M</v>
          </cell>
          <cell r="D78" t="str">
            <v>Beaufort, SC</v>
          </cell>
          <cell r="E78">
            <v>0.25</v>
          </cell>
        </row>
        <row r="79">
          <cell r="A79" t="str">
            <v>WJWJ-D3</v>
          </cell>
          <cell r="B79">
            <v>44.3</v>
          </cell>
          <cell r="C79" t="str">
            <v>E-M</v>
          </cell>
          <cell r="D79" t="str">
            <v>Beaufort, SC</v>
          </cell>
          <cell r="E79">
            <v>0.25</v>
          </cell>
        </row>
        <row r="80">
          <cell r="A80" t="str">
            <v>WJZY</v>
          </cell>
          <cell r="B80">
            <v>47</v>
          </cell>
          <cell r="C80" t="str">
            <v>N</v>
          </cell>
          <cell r="D80" t="str">
            <v>Belmont, NC</v>
          </cell>
          <cell r="E80">
            <v>0.25</v>
          </cell>
        </row>
        <row r="81">
          <cell r="A81" t="str">
            <v>WKPT</v>
          </cell>
          <cell r="B81">
            <v>27</v>
          </cell>
          <cell r="C81" t="str">
            <v>N</v>
          </cell>
          <cell r="D81" t="str">
            <v>Kingsport, TN</v>
          </cell>
          <cell r="E81">
            <v>0.25</v>
          </cell>
        </row>
        <row r="82">
          <cell r="A82" t="str">
            <v>WKTC</v>
          </cell>
          <cell r="B82">
            <v>39</v>
          </cell>
          <cell r="C82" t="str">
            <v>I</v>
          </cell>
          <cell r="D82" t="str">
            <v>Sumter, SC</v>
          </cell>
          <cell r="E82">
            <v>1</v>
          </cell>
        </row>
        <row r="83">
          <cell r="A83" t="str">
            <v>WLCN</v>
          </cell>
          <cell r="B83">
            <v>18</v>
          </cell>
          <cell r="C83" t="str">
            <v>I</v>
          </cell>
          <cell r="D83" t="str">
            <v>Charleston, SC</v>
          </cell>
          <cell r="E83">
            <v>1</v>
          </cell>
        </row>
        <row r="84">
          <cell r="A84" t="str">
            <v>WLFG</v>
          </cell>
          <cell r="B84">
            <v>49</v>
          </cell>
          <cell r="C84" t="str">
            <v>I</v>
          </cell>
          <cell r="D84" t="str">
            <v>Grundy, VA</v>
          </cell>
          <cell r="E84">
            <v>1</v>
          </cell>
        </row>
        <row r="85">
          <cell r="A85" t="str">
            <v>WLFL</v>
          </cell>
          <cell r="B85">
            <v>27</v>
          </cell>
          <cell r="C85" t="str">
            <v>I</v>
          </cell>
          <cell r="D85" t="str">
            <v>Raleigh, NC</v>
          </cell>
          <cell r="E85">
            <v>1</v>
          </cell>
        </row>
        <row r="86">
          <cell r="A86" t="str">
            <v>WLTX</v>
          </cell>
          <cell r="B86">
            <v>17</v>
          </cell>
          <cell r="C86" t="str">
            <v>N</v>
          </cell>
          <cell r="D86" t="str">
            <v>Columbia, SC</v>
          </cell>
          <cell r="E86">
            <v>0.25</v>
          </cell>
        </row>
        <row r="87">
          <cell r="A87" t="str">
            <v>WLTX-D2</v>
          </cell>
          <cell r="B87">
            <v>17.2</v>
          </cell>
          <cell r="C87" t="str">
            <v>N-M</v>
          </cell>
          <cell r="D87" t="str">
            <v>Columbia, SC</v>
          </cell>
          <cell r="E87">
            <v>0.25</v>
          </cell>
        </row>
        <row r="88">
          <cell r="A88" t="str">
            <v>WLTX-D3</v>
          </cell>
          <cell r="B88">
            <v>17.3</v>
          </cell>
          <cell r="C88" t="str">
            <v>N-M</v>
          </cell>
          <cell r="D88" t="str">
            <v>Columbia, SC</v>
          </cell>
          <cell r="E88">
            <v>0.25</v>
          </cell>
        </row>
        <row r="89">
          <cell r="A89" t="str">
            <v>WLXI</v>
          </cell>
          <cell r="B89">
            <v>43</v>
          </cell>
          <cell r="C89" t="str">
            <v>I</v>
          </cell>
          <cell r="D89" t="str">
            <v>Greensboro, NC</v>
          </cell>
          <cell r="E89">
            <v>1</v>
          </cell>
        </row>
        <row r="90">
          <cell r="A90" t="str">
            <v>WMBF</v>
          </cell>
          <cell r="B90">
            <v>32</v>
          </cell>
          <cell r="C90" t="str">
            <v>E</v>
          </cell>
          <cell r="D90" t="str">
            <v>Conway, SC</v>
          </cell>
          <cell r="E90">
            <v>0.25</v>
          </cell>
        </row>
        <row r="91">
          <cell r="A91" t="str">
            <v>WMBF-D2</v>
          </cell>
          <cell r="B91">
            <v>32.200000000000003</v>
          </cell>
          <cell r="C91" t="str">
            <v>E-M</v>
          </cell>
          <cell r="D91" t="str">
            <v>Conway, SC</v>
          </cell>
          <cell r="E91">
            <v>0.25</v>
          </cell>
        </row>
        <row r="92">
          <cell r="A92" t="str">
            <v>WMBF-D3</v>
          </cell>
          <cell r="B92">
            <v>32.299999999999997</v>
          </cell>
          <cell r="C92" t="str">
            <v>E-M</v>
          </cell>
          <cell r="D92" t="str">
            <v>Conway, SC</v>
          </cell>
          <cell r="E92">
            <v>0.25</v>
          </cell>
        </row>
        <row r="93">
          <cell r="A93" t="str">
            <v>WMMP</v>
          </cell>
          <cell r="B93">
            <v>36</v>
          </cell>
          <cell r="C93" t="str">
            <v>I</v>
          </cell>
          <cell r="D93" t="str">
            <v>Charleston, SC</v>
          </cell>
          <cell r="E93">
            <v>1</v>
          </cell>
        </row>
        <row r="94">
          <cell r="A94" t="str">
            <v>WMYT</v>
          </cell>
          <cell r="B94">
            <v>39</v>
          </cell>
          <cell r="C94" t="str">
            <v>N</v>
          </cell>
          <cell r="D94" t="str">
            <v>Rock Hill, SC</v>
          </cell>
          <cell r="E94">
            <v>0.25</v>
          </cell>
        </row>
        <row r="95">
          <cell r="A95" t="str">
            <v>WMYT-2</v>
          </cell>
          <cell r="B95">
            <v>39.200000000000003</v>
          </cell>
          <cell r="C95" t="str">
            <v>I-M</v>
          </cell>
          <cell r="D95" t="str">
            <v>Rock Hill, SC</v>
          </cell>
          <cell r="E95">
            <v>1</v>
          </cell>
        </row>
        <row r="96">
          <cell r="A96" t="str">
            <v>WMYV</v>
          </cell>
          <cell r="B96">
            <v>33</v>
          </cell>
          <cell r="C96" t="str">
            <v>I</v>
          </cell>
          <cell r="D96" t="str">
            <v>Greensboro, NC</v>
          </cell>
          <cell r="E96">
            <v>1</v>
          </cell>
        </row>
        <row r="97">
          <cell r="A97" t="str">
            <v>WNCN</v>
          </cell>
          <cell r="B97">
            <v>17</v>
          </cell>
          <cell r="C97" t="str">
            <v>N</v>
          </cell>
          <cell r="D97" t="str">
            <v>Goldsboro, NC</v>
          </cell>
          <cell r="E97">
            <v>0.25</v>
          </cell>
        </row>
        <row r="98">
          <cell r="A98" t="str">
            <v>WNCN-2</v>
          </cell>
          <cell r="B98">
            <v>17.2</v>
          </cell>
          <cell r="C98" t="str">
            <v>N-M</v>
          </cell>
          <cell r="D98" t="str">
            <v>Goldsboro, NC</v>
          </cell>
          <cell r="E98">
            <v>0.25</v>
          </cell>
        </row>
        <row r="99">
          <cell r="A99" t="str">
            <v>WNCN-3</v>
          </cell>
          <cell r="B99">
            <v>17.3</v>
          </cell>
          <cell r="C99" t="str">
            <v>N-M</v>
          </cell>
          <cell r="D99" t="str">
            <v>Goldsboro, NC</v>
          </cell>
          <cell r="E99">
            <v>0.25</v>
          </cell>
        </row>
        <row r="100">
          <cell r="A100" t="str">
            <v>WNCT</v>
          </cell>
          <cell r="B100">
            <v>10</v>
          </cell>
          <cell r="C100" t="str">
            <v>N</v>
          </cell>
          <cell r="D100" t="str">
            <v>Greenville, NC</v>
          </cell>
          <cell r="E100">
            <v>0.25</v>
          </cell>
        </row>
        <row r="101">
          <cell r="A101" t="str">
            <v>WNCT-2</v>
          </cell>
          <cell r="B101">
            <v>10.199999999999999</v>
          </cell>
          <cell r="C101" t="str">
            <v>I-M</v>
          </cell>
          <cell r="D101" t="str">
            <v>Greenville, NC</v>
          </cell>
          <cell r="E101">
            <v>1</v>
          </cell>
        </row>
        <row r="102">
          <cell r="A102" t="str">
            <v>WNSC</v>
          </cell>
          <cell r="B102">
            <v>15</v>
          </cell>
          <cell r="C102" t="str">
            <v>E</v>
          </cell>
          <cell r="D102" t="str">
            <v>Rock Hill, SC</v>
          </cell>
          <cell r="E102">
            <v>0.25</v>
          </cell>
        </row>
        <row r="103">
          <cell r="A103" t="str">
            <v>WNVN-LP</v>
          </cell>
          <cell r="B103">
            <v>20</v>
          </cell>
          <cell r="C103" t="str">
            <v>I</v>
          </cell>
          <cell r="D103" t="str">
            <v>Roanoke Rapids, NC</v>
          </cell>
          <cell r="E103">
            <v>1</v>
          </cell>
        </row>
        <row r="104">
          <cell r="A104" t="str">
            <v>WOLO</v>
          </cell>
          <cell r="B104">
            <v>8</v>
          </cell>
          <cell r="C104" t="str">
            <v>N</v>
          </cell>
          <cell r="D104" t="str">
            <v>Columbia, SC</v>
          </cell>
          <cell r="E104">
            <v>0.25</v>
          </cell>
        </row>
        <row r="105">
          <cell r="A105" t="str">
            <v>WOLO-D2</v>
          </cell>
          <cell r="B105">
            <v>8.1999999999999993</v>
          </cell>
          <cell r="C105" t="str">
            <v>N-M</v>
          </cell>
          <cell r="D105" t="str">
            <v>Columbia, SC</v>
          </cell>
          <cell r="E105">
            <v>0.25</v>
          </cell>
        </row>
        <row r="106">
          <cell r="A106" t="str">
            <v>WPDE</v>
          </cell>
          <cell r="B106">
            <v>16</v>
          </cell>
          <cell r="C106" t="str">
            <v>N</v>
          </cell>
          <cell r="D106" t="str">
            <v>Florence, SC</v>
          </cell>
          <cell r="E106">
            <v>0.25</v>
          </cell>
        </row>
        <row r="107">
          <cell r="A107" t="str">
            <v>WPDE-D2</v>
          </cell>
          <cell r="B107">
            <v>16.2</v>
          </cell>
          <cell r="C107" t="str">
            <v>N-M</v>
          </cell>
          <cell r="D107" t="str">
            <v>Florence, SC</v>
          </cell>
          <cell r="E107">
            <v>0.25</v>
          </cell>
        </row>
        <row r="108">
          <cell r="A108" t="str">
            <v>WPXU</v>
          </cell>
          <cell r="B108">
            <v>34</v>
          </cell>
          <cell r="C108" t="str">
            <v>I</v>
          </cell>
          <cell r="D108" t="str">
            <v>Jacksonville, NC</v>
          </cell>
          <cell r="E108">
            <v>1</v>
          </cell>
        </row>
        <row r="109">
          <cell r="A109" t="str">
            <v>WPXV</v>
          </cell>
          <cell r="B109">
            <v>46</v>
          </cell>
          <cell r="C109" t="str">
            <v>I</v>
          </cell>
          <cell r="D109" t="str">
            <v>Norfolk, VA</v>
          </cell>
          <cell r="E109">
            <v>1</v>
          </cell>
        </row>
        <row r="110">
          <cell r="A110" t="str">
            <v>WRAL</v>
          </cell>
          <cell r="B110">
            <v>53</v>
          </cell>
          <cell r="C110" t="str">
            <v>N</v>
          </cell>
          <cell r="D110" t="str">
            <v>Raleigh, NC</v>
          </cell>
          <cell r="E110">
            <v>0.25</v>
          </cell>
        </row>
        <row r="111">
          <cell r="A111" t="str">
            <v>WRAL-2</v>
          </cell>
          <cell r="B111">
            <v>48.2</v>
          </cell>
          <cell r="C111" t="str">
            <v>N-M</v>
          </cell>
          <cell r="D111" t="str">
            <v>Raleigh, NC</v>
          </cell>
          <cell r="E111">
            <v>0.25</v>
          </cell>
        </row>
        <row r="112">
          <cell r="A112" t="str">
            <v>WRAY</v>
          </cell>
          <cell r="B112">
            <v>42</v>
          </cell>
          <cell r="C112" t="str">
            <v>I</v>
          </cell>
          <cell r="D112" t="str">
            <v>Wilson, NC</v>
          </cell>
          <cell r="E112">
            <v>1</v>
          </cell>
        </row>
        <row r="113">
          <cell r="A113" t="str">
            <v>WRAZ</v>
          </cell>
          <cell r="B113">
            <v>49</v>
          </cell>
          <cell r="C113" t="str">
            <v>I</v>
          </cell>
          <cell r="D113" t="str">
            <v>Raleigh, NC</v>
          </cell>
          <cell r="E113">
            <v>1</v>
          </cell>
        </row>
        <row r="114">
          <cell r="A114" t="str">
            <v>WRAZ-2</v>
          </cell>
          <cell r="B114">
            <v>49.2</v>
          </cell>
          <cell r="C114" t="str">
            <v>I-M</v>
          </cell>
          <cell r="D114" t="str">
            <v>Raleigh, NC</v>
          </cell>
          <cell r="E114">
            <v>1</v>
          </cell>
        </row>
        <row r="115">
          <cell r="A115" t="str">
            <v>WRDC</v>
          </cell>
          <cell r="B115">
            <v>28</v>
          </cell>
          <cell r="C115" t="str">
            <v>I</v>
          </cell>
          <cell r="D115" t="str">
            <v>Durham, NC</v>
          </cell>
          <cell r="E115">
            <v>1</v>
          </cell>
        </row>
        <row r="116">
          <cell r="A116" t="str">
            <v>WRJA</v>
          </cell>
          <cell r="B116">
            <v>28</v>
          </cell>
          <cell r="C116" t="str">
            <v>E</v>
          </cell>
          <cell r="D116" t="str">
            <v>Sumter, SC</v>
          </cell>
          <cell r="E116">
            <v>0.25</v>
          </cell>
        </row>
        <row r="117">
          <cell r="A117" t="str">
            <v>WRJA-D2</v>
          </cell>
          <cell r="B117">
            <v>28.2</v>
          </cell>
          <cell r="C117" t="str">
            <v>E-M</v>
          </cell>
          <cell r="D117" t="str">
            <v>Sumter, SC</v>
          </cell>
          <cell r="E117">
            <v>0.25</v>
          </cell>
        </row>
        <row r="118">
          <cell r="A118" t="str">
            <v>WRJA-D3</v>
          </cell>
          <cell r="B118">
            <v>28.3</v>
          </cell>
          <cell r="C118" t="str">
            <v>E-M</v>
          </cell>
          <cell r="D118" t="str">
            <v>Sumter, SC</v>
          </cell>
          <cell r="E118">
            <v>0.25</v>
          </cell>
        </row>
        <row r="119">
          <cell r="A119" t="str">
            <v>WRLK</v>
          </cell>
          <cell r="B119">
            <v>32</v>
          </cell>
          <cell r="C119" t="str">
            <v>E</v>
          </cell>
          <cell r="D119" t="str">
            <v>Columbia, SC</v>
          </cell>
          <cell r="E119">
            <v>0.25</v>
          </cell>
        </row>
        <row r="120">
          <cell r="A120" t="str">
            <v>WRLK-D2</v>
          </cell>
          <cell r="B120">
            <v>32.200000000000003</v>
          </cell>
          <cell r="C120" t="str">
            <v>E-M</v>
          </cell>
          <cell r="D120" t="str">
            <v>Columbia, SC</v>
          </cell>
          <cell r="E120">
            <v>0.25</v>
          </cell>
        </row>
        <row r="121">
          <cell r="A121" t="str">
            <v>WRLK-D3</v>
          </cell>
          <cell r="B121">
            <v>32.299999999999997</v>
          </cell>
          <cell r="C121" t="str">
            <v>E-M</v>
          </cell>
          <cell r="D121" t="str">
            <v>Columbia, SC</v>
          </cell>
          <cell r="E121">
            <v>0.25</v>
          </cell>
        </row>
        <row r="122">
          <cell r="A122" t="str">
            <v>WRPX</v>
          </cell>
          <cell r="B122">
            <v>15</v>
          </cell>
          <cell r="C122" t="str">
            <v>I</v>
          </cell>
          <cell r="D122" t="str">
            <v>Rocky Mount, NC</v>
          </cell>
          <cell r="E122">
            <v>1</v>
          </cell>
        </row>
        <row r="123">
          <cell r="A123" t="str">
            <v>WSAV</v>
          </cell>
          <cell r="B123">
            <v>39</v>
          </cell>
          <cell r="C123" t="str">
            <v>N</v>
          </cell>
          <cell r="D123" t="str">
            <v>Savannah, GA</v>
          </cell>
          <cell r="E123">
            <v>0.25</v>
          </cell>
        </row>
        <row r="124">
          <cell r="A124" t="str">
            <v>WSAV-D2</v>
          </cell>
          <cell r="B124">
            <v>39.200000000000003</v>
          </cell>
          <cell r="C124" t="str">
            <v>I-M</v>
          </cell>
          <cell r="D124" t="str">
            <v>Savannah, GA</v>
          </cell>
          <cell r="E124">
            <v>1</v>
          </cell>
        </row>
        <row r="125">
          <cell r="A125" t="str">
            <v>WSBN</v>
          </cell>
          <cell r="B125">
            <v>32</v>
          </cell>
          <cell r="C125" t="str">
            <v>E</v>
          </cell>
          <cell r="D125" t="str">
            <v>Norton, VA</v>
          </cell>
          <cell r="E125">
            <v>0.25</v>
          </cell>
        </row>
        <row r="126">
          <cell r="A126" t="str">
            <v>WSFA</v>
          </cell>
          <cell r="B126">
            <v>12</v>
          </cell>
          <cell r="C126" t="str">
            <v>N</v>
          </cell>
          <cell r="D126" t="str">
            <v>Montgomery, AL</v>
          </cell>
          <cell r="E126">
            <v>0.25</v>
          </cell>
        </row>
        <row r="127">
          <cell r="A127" t="str">
            <v>WSFX</v>
          </cell>
          <cell r="B127">
            <v>30</v>
          </cell>
          <cell r="C127" t="str">
            <v>I</v>
          </cell>
          <cell r="D127" t="str">
            <v>Wilmington, NC</v>
          </cell>
          <cell r="E127">
            <v>1</v>
          </cell>
        </row>
        <row r="128">
          <cell r="A128" t="str">
            <v>WSFX-2</v>
          </cell>
          <cell r="B128">
            <v>30.2</v>
          </cell>
          <cell r="C128" t="str">
            <v>I-M</v>
          </cell>
          <cell r="D128" t="str">
            <v>Wilmington, NC</v>
          </cell>
          <cell r="E128">
            <v>1</v>
          </cell>
        </row>
        <row r="129">
          <cell r="A129" t="str">
            <v>WSKY</v>
          </cell>
          <cell r="B129">
            <v>9</v>
          </cell>
          <cell r="C129" t="str">
            <v>I</v>
          </cell>
          <cell r="D129" t="str">
            <v>Montoe, NC</v>
          </cell>
          <cell r="E129">
            <v>1</v>
          </cell>
        </row>
        <row r="130">
          <cell r="A130" t="str">
            <v>WSOC</v>
          </cell>
          <cell r="B130">
            <v>34</v>
          </cell>
          <cell r="C130" t="str">
            <v>N</v>
          </cell>
          <cell r="D130" t="str">
            <v>Charlotte, NC</v>
          </cell>
          <cell r="E130">
            <v>0.25</v>
          </cell>
        </row>
        <row r="131">
          <cell r="A131" t="str">
            <v>WSOC-2</v>
          </cell>
          <cell r="B131">
            <v>34.200000000000003</v>
          </cell>
          <cell r="C131" t="str">
            <v>N-M</v>
          </cell>
          <cell r="D131" t="str">
            <v>Charlotte, NC</v>
          </cell>
          <cell r="E131">
            <v>0.25</v>
          </cell>
        </row>
        <row r="132">
          <cell r="A132" t="str">
            <v>WSPA</v>
          </cell>
          <cell r="B132">
            <v>7</v>
          </cell>
          <cell r="C132" t="str">
            <v>N</v>
          </cell>
          <cell r="D132" t="str">
            <v>Charlotte, NC</v>
          </cell>
          <cell r="E132">
            <v>0.25</v>
          </cell>
        </row>
        <row r="133">
          <cell r="A133" t="str">
            <v>WTAT</v>
          </cell>
          <cell r="B133">
            <v>24</v>
          </cell>
          <cell r="C133" t="str">
            <v>I</v>
          </cell>
          <cell r="D133" t="str">
            <v>Charleston, SC</v>
          </cell>
          <cell r="E133">
            <v>1</v>
          </cell>
        </row>
        <row r="134">
          <cell r="A134" t="str">
            <v>WTGS</v>
          </cell>
          <cell r="B134">
            <v>28</v>
          </cell>
          <cell r="C134" t="str">
            <v>I</v>
          </cell>
          <cell r="D134" t="str">
            <v>Hardeeville, SC</v>
          </cell>
          <cell r="E134">
            <v>1</v>
          </cell>
        </row>
        <row r="135">
          <cell r="A135" t="str">
            <v>WTKR</v>
          </cell>
          <cell r="B135">
            <v>40</v>
          </cell>
          <cell r="C135" t="str">
            <v>N</v>
          </cell>
          <cell r="D135" t="str">
            <v>Norfolk, VA</v>
          </cell>
          <cell r="E135">
            <v>0.25</v>
          </cell>
        </row>
        <row r="136">
          <cell r="A136" t="str">
            <v>WTOC</v>
          </cell>
          <cell r="B136">
            <v>11</v>
          </cell>
          <cell r="C136" t="str">
            <v>N</v>
          </cell>
          <cell r="D136" t="str">
            <v>Savannah, GA</v>
          </cell>
          <cell r="E136">
            <v>0.25</v>
          </cell>
        </row>
        <row r="137">
          <cell r="A137" t="str">
            <v>WTOC-D2</v>
          </cell>
          <cell r="B137">
            <v>11.2</v>
          </cell>
          <cell r="C137" t="str">
            <v>N-M</v>
          </cell>
          <cell r="D137" t="str">
            <v>Savannah, GA</v>
          </cell>
          <cell r="E137">
            <v>0.25</v>
          </cell>
        </row>
        <row r="138">
          <cell r="A138" t="str">
            <v>WTVD</v>
          </cell>
          <cell r="B138">
            <v>52</v>
          </cell>
          <cell r="C138" t="str">
            <v>N</v>
          </cell>
          <cell r="D138" t="str">
            <v>Durham, NC</v>
          </cell>
          <cell r="E138">
            <v>0.25</v>
          </cell>
        </row>
        <row r="139">
          <cell r="A139" t="str">
            <v>WTVD-2</v>
          </cell>
          <cell r="B139">
            <v>11.2</v>
          </cell>
          <cell r="C139" t="str">
            <v>I-M</v>
          </cell>
          <cell r="D139" t="str">
            <v>Durham, NC</v>
          </cell>
          <cell r="E139">
            <v>1</v>
          </cell>
        </row>
        <row r="140">
          <cell r="A140" t="str">
            <v>WTVD-3</v>
          </cell>
          <cell r="B140">
            <v>11.3</v>
          </cell>
          <cell r="C140" t="str">
            <v>I-M</v>
          </cell>
          <cell r="D140" t="str">
            <v>Durham, NC</v>
          </cell>
          <cell r="E140">
            <v>1</v>
          </cell>
        </row>
        <row r="141">
          <cell r="A141" t="str">
            <v>WTVI</v>
          </cell>
          <cell r="B141">
            <v>11</v>
          </cell>
          <cell r="C141" t="str">
            <v>E</v>
          </cell>
          <cell r="D141" t="str">
            <v>Kannapolis, NC</v>
          </cell>
          <cell r="E141">
            <v>0.25</v>
          </cell>
        </row>
        <row r="142">
          <cell r="A142" t="str">
            <v>WTVI-2</v>
          </cell>
          <cell r="B142">
            <v>11.2</v>
          </cell>
          <cell r="C142" t="str">
            <v>E-M</v>
          </cell>
          <cell r="D142" t="str">
            <v>Kannapolis, NC</v>
          </cell>
          <cell r="E142">
            <v>0.25</v>
          </cell>
        </row>
        <row r="143">
          <cell r="A143" t="str">
            <v>WTVI-3</v>
          </cell>
          <cell r="B143">
            <v>11.3</v>
          </cell>
          <cell r="C143" t="str">
            <v>E-M</v>
          </cell>
          <cell r="D143" t="str">
            <v>Kannapolis, NC</v>
          </cell>
          <cell r="E143">
            <v>0.25</v>
          </cell>
        </row>
        <row r="144">
          <cell r="A144" t="str">
            <v>WTVY</v>
          </cell>
          <cell r="B144">
            <v>36</v>
          </cell>
          <cell r="C144" t="str">
            <v>I</v>
          </cell>
          <cell r="D144" t="str">
            <v>Dothan, AL</v>
          </cell>
          <cell r="E144">
            <v>1</v>
          </cell>
        </row>
        <row r="145">
          <cell r="A145" t="str">
            <v>WTVY-D2</v>
          </cell>
          <cell r="B145">
            <v>36.200000000000003</v>
          </cell>
          <cell r="C145" t="str">
            <v>I-M</v>
          </cell>
          <cell r="D145" t="str">
            <v>Dothan, AL</v>
          </cell>
          <cell r="E145">
            <v>1</v>
          </cell>
        </row>
        <row r="146">
          <cell r="A146" t="str">
            <v>WTVY-D3</v>
          </cell>
          <cell r="B146">
            <v>36.299999999999997</v>
          </cell>
          <cell r="C146" t="str">
            <v>I-M</v>
          </cell>
          <cell r="D146" t="str">
            <v>Dothan, AL</v>
          </cell>
          <cell r="E146">
            <v>1</v>
          </cell>
        </row>
        <row r="147">
          <cell r="A147" t="str">
            <v>WTVZ</v>
          </cell>
          <cell r="B147">
            <v>33</v>
          </cell>
          <cell r="C147" t="str">
            <v xml:space="preserve">I </v>
          </cell>
          <cell r="D147" t="str">
            <v>Norfolk, VA</v>
          </cell>
          <cell r="E147">
            <v>1</v>
          </cell>
        </row>
        <row r="148">
          <cell r="A148" t="str">
            <v>WUNC</v>
          </cell>
          <cell r="B148" t="str">
            <v>varies</v>
          </cell>
          <cell r="C148" t="str">
            <v>E</v>
          </cell>
          <cell r="D148" t="str">
            <v>varies</v>
          </cell>
          <cell r="E148">
            <v>0.25</v>
          </cell>
        </row>
        <row r="149">
          <cell r="A149" t="str">
            <v>WUNC-2</v>
          </cell>
          <cell r="B149" t="str">
            <v>varies</v>
          </cell>
          <cell r="C149" t="str">
            <v>E-M</v>
          </cell>
          <cell r="D149" t="str">
            <v>varies</v>
          </cell>
          <cell r="E149">
            <v>0.25</v>
          </cell>
        </row>
        <row r="150">
          <cell r="A150" t="str">
            <v>WUNC-3</v>
          </cell>
          <cell r="B150" t="str">
            <v>varies</v>
          </cell>
          <cell r="C150" t="str">
            <v>E-M</v>
          </cell>
          <cell r="D150" t="str">
            <v>varies</v>
          </cell>
          <cell r="E150">
            <v>0.25</v>
          </cell>
        </row>
        <row r="151">
          <cell r="A151" t="str">
            <v>WUNC-4</v>
          </cell>
          <cell r="B151" t="str">
            <v>varies</v>
          </cell>
          <cell r="C151" t="str">
            <v>E-M</v>
          </cell>
          <cell r="D151" t="str">
            <v>varies</v>
          </cell>
          <cell r="E151">
            <v>0.25</v>
          </cell>
        </row>
        <row r="152">
          <cell r="A152" t="str">
            <v>WUND</v>
          </cell>
          <cell r="B152">
            <v>20</v>
          </cell>
          <cell r="C152" t="str">
            <v>E</v>
          </cell>
          <cell r="D152" t="str">
            <v>Edenton, NC</v>
          </cell>
          <cell r="E152">
            <v>0.25</v>
          </cell>
        </row>
        <row r="153">
          <cell r="A153" t="str">
            <v>WUNG</v>
          </cell>
          <cell r="B153">
            <v>44</v>
          </cell>
          <cell r="C153" t="str">
            <v>E</v>
          </cell>
          <cell r="D153" t="str">
            <v>Concord, NC</v>
          </cell>
          <cell r="E153">
            <v>0.25</v>
          </cell>
        </row>
        <row r="154">
          <cell r="A154" t="str">
            <v>WUNJ</v>
          </cell>
          <cell r="B154">
            <v>29</v>
          </cell>
          <cell r="C154" t="str">
            <v>E</v>
          </cell>
          <cell r="D154" t="str">
            <v>Wilmington, NC</v>
          </cell>
          <cell r="E154">
            <v>0.25</v>
          </cell>
        </row>
        <row r="155">
          <cell r="A155" t="str">
            <v>WUNK</v>
          </cell>
          <cell r="B155">
            <v>23</v>
          </cell>
          <cell r="C155" t="str">
            <v>E</v>
          </cell>
          <cell r="D155" t="str">
            <v>Greenville, NC</v>
          </cell>
          <cell r="E155">
            <v>0.25</v>
          </cell>
        </row>
        <row r="156">
          <cell r="A156" t="str">
            <v>WUNL</v>
          </cell>
          <cell r="B156">
            <v>32</v>
          </cell>
          <cell r="C156" t="str">
            <v>E</v>
          </cell>
          <cell r="D156" t="str">
            <v>Winston-Salem, NC</v>
          </cell>
          <cell r="E156">
            <v>0.25</v>
          </cell>
        </row>
        <row r="157">
          <cell r="A157" t="str">
            <v>WUNM</v>
          </cell>
          <cell r="B157">
            <v>19</v>
          </cell>
          <cell r="C157" t="str">
            <v>E</v>
          </cell>
          <cell r="D157" t="str">
            <v>Jacksonville, NC</v>
          </cell>
          <cell r="E157">
            <v>0.25</v>
          </cell>
        </row>
        <row r="158">
          <cell r="A158" t="str">
            <v>WUNP</v>
          </cell>
          <cell r="B158">
            <v>36</v>
          </cell>
          <cell r="C158" t="str">
            <v>E</v>
          </cell>
          <cell r="D158" t="str">
            <v>Roanoke Rapids, NC</v>
          </cell>
          <cell r="E158">
            <v>0.25</v>
          </cell>
        </row>
        <row r="159">
          <cell r="A159" t="str">
            <v>WUNU</v>
          </cell>
          <cell r="B159">
            <v>38</v>
          </cell>
          <cell r="C159" t="str">
            <v>I</v>
          </cell>
          <cell r="D159" t="str">
            <v>Fayetteville, NC</v>
          </cell>
          <cell r="E159">
            <v>1</v>
          </cell>
        </row>
        <row r="160">
          <cell r="A160" t="str">
            <v>WUPX</v>
          </cell>
          <cell r="B160">
            <v>34</v>
          </cell>
          <cell r="C160" t="str">
            <v>I</v>
          </cell>
          <cell r="D160" t="str">
            <v>Jacksonville, NC</v>
          </cell>
          <cell r="E160">
            <v>1</v>
          </cell>
        </row>
        <row r="161">
          <cell r="A161" t="str">
            <v>WUVC</v>
          </cell>
          <cell r="B161">
            <v>38</v>
          </cell>
          <cell r="C161" t="str">
            <v>I</v>
          </cell>
          <cell r="D161" t="str">
            <v>Fayetteville, NC</v>
          </cell>
          <cell r="E161">
            <v>1</v>
          </cell>
        </row>
        <row r="162">
          <cell r="A162" t="str">
            <v>WVAN</v>
          </cell>
          <cell r="B162">
            <v>9</v>
          </cell>
          <cell r="C162" t="str">
            <v>E</v>
          </cell>
          <cell r="D162" t="str">
            <v>Savannah, GA</v>
          </cell>
          <cell r="E162">
            <v>0.25</v>
          </cell>
        </row>
        <row r="163">
          <cell r="A163" t="str">
            <v>WVBT</v>
          </cell>
          <cell r="B163">
            <v>29</v>
          </cell>
          <cell r="C163" t="str">
            <v>I</v>
          </cell>
          <cell r="D163" t="str">
            <v>Virginia Beach, VA</v>
          </cell>
          <cell r="E163">
            <v>1</v>
          </cell>
        </row>
        <row r="164">
          <cell r="A164" t="str">
            <v>WVEC</v>
          </cell>
          <cell r="B164">
            <v>13</v>
          </cell>
          <cell r="C164" t="str">
            <v>N</v>
          </cell>
          <cell r="D164" t="str">
            <v>Hampton, VA</v>
          </cell>
          <cell r="E164">
            <v>0.25</v>
          </cell>
        </row>
        <row r="165">
          <cell r="A165" t="str">
            <v>WVVA</v>
          </cell>
          <cell r="B165">
            <v>46</v>
          </cell>
          <cell r="C165" t="str">
            <v>N</v>
          </cell>
          <cell r="D165" t="str">
            <v>Bluefield, VA</v>
          </cell>
          <cell r="E165">
            <v>0.25</v>
          </cell>
        </row>
        <row r="166">
          <cell r="A166" t="str">
            <v>WWAY</v>
          </cell>
          <cell r="B166">
            <v>46</v>
          </cell>
          <cell r="C166" t="str">
            <v>N</v>
          </cell>
          <cell r="D166" t="str">
            <v>Wilmington, NC</v>
          </cell>
          <cell r="E166">
            <v>0.25</v>
          </cell>
        </row>
        <row r="167">
          <cell r="A167" t="str">
            <v>WWAY-2</v>
          </cell>
          <cell r="B167">
            <v>46.2</v>
          </cell>
          <cell r="C167" t="str">
            <v>I-M</v>
          </cell>
          <cell r="D167" t="str">
            <v>Wilmington, NC</v>
          </cell>
          <cell r="E167">
            <v>1</v>
          </cell>
        </row>
        <row r="168">
          <cell r="A168" t="str">
            <v>WWMB</v>
          </cell>
          <cell r="B168">
            <v>21</v>
          </cell>
          <cell r="C168" t="str">
            <v>I</v>
          </cell>
          <cell r="D168" t="str">
            <v>Florence, SC</v>
          </cell>
          <cell r="E168">
            <v>1</v>
          </cell>
        </row>
        <row r="169">
          <cell r="A169" t="str">
            <v>WXFI</v>
          </cell>
          <cell r="B169">
            <v>8</v>
          </cell>
          <cell r="C169" t="str">
            <v>I</v>
          </cell>
          <cell r="D169" t="str">
            <v>Morehead City, NC</v>
          </cell>
          <cell r="E169">
            <v>1</v>
          </cell>
        </row>
        <row r="170">
          <cell r="A170" t="str">
            <v>WXII</v>
          </cell>
          <cell r="B170">
            <v>31</v>
          </cell>
          <cell r="C170" t="str">
            <v>N</v>
          </cell>
          <cell r="D170" t="str">
            <v>Winston-Salem, NC</v>
          </cell>
          <cell r="E170">
            <v>0.25</v>
          </cell>
        </row>
        <row r="171">
          <cell r="A171" t="str">
            <v>WXII-2</v>
          </cell>
          <cell r="B171">
            <v>31.2</v>
          </cell>
          <cell r="C171" t="str">
            <v>I-M</v>
          </cell>
          <cell r="D171" t="str">
            <v>Winston-Salem, NC</v>
          </cell>
          <cell r="E171">
            <v>1</v>
          </cell>
        </row>
        <row r="172">
          <cell r="A172" t="str">
            <v>WXLV</v>
          </cell>
          <cell r="B172">
            <v>45</v>
          </cell>
          <cell r="C172" t="str">
            <v>I</v>
          </cell>
          <cell r="D172" t="str">
            <v>Winston-Salem, NC</v>
          </cell>
          <cell r="E172">
            <v>1</v>
          </cell>
        </row>
        <row r="173">
          <cell r="A173" t="str">
            <v>WYBE-CA</v>
          </cell>
          <cell r="B173">
            <v>44</v>
          </cell>
          <cell r="C173" t="str">
            <v>I</v>
          </cell>
          <cell r="D173" t="str">
            <v>Pinehurst, NC</v>
          </cell>
          <cell r="E173">
            <v>1</v>
          </cell>
        </row>
        <row r="174">
          <cell r="A174" t="str">
            <v>WYDO</v>
          </cell>
          <cell r="B174">
            <v>14</v>
          </cell>
          <cell r="C174" t="str">
            <v xml:space="preserve">I </v>
          </cell>
          <cell r="D174" t="str">
            <v>Greenville, NC</v>
          </cell>
          <cell r="E174">
            <v>1</v>
          </cell>
        </row>
        <row r="175">
          <cell r="A175" t="str">
            <v>WYDO</v>
          </cell>
          <cell r="B175">
            <v>47</v>
          </cell>
          <cell r="C175" t="str">
            <v>I</v>
          </cell>
          <cell r="D175" t="str">
            <v>Greenville, NC</v>
          </cell>
          <cell r="E175">
            <v>1</v>
          </cell>
        </row>
        <row r="176">
          <cell r="A176" t="str">
            <v>WZRB</v>
          </cell>
          <cell r="B176">
            <v>47</v>
          </cell>
          <cell r="C176" t="str">
            <v>I</v>
          </cell>
          <cell r="D176" t="str">
            <v>Columbia, SC</v>
          </cell>
          <cell r="E176">
            <v>1</v>
          </cell>
        </row>
      </sheetData>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11:D62" totalsRowShown="0" headerRowDxfId="12" tableBorderDxfId="11">
  <autoFilter ref="C11:D62" xr:uid="{00000000-0009-0000-0100-000001000000}"/>
  <tableColumns count="2">
    <tableColumn id="1" xr3:uid="{00000000-0010-0000-0000-000001000000}" name="CITY OR TOWN" dataDxfId="10"/>
    <tableColumn id="2" xr3:uid="{00000000-0010-0000-0000-000002000000}" name="STATE" dataDxfId="9"/>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llsigns" displayName="Callsigns" ref="C32:F55" totalsRowShown="0" headerRowDxfId="6" dataDxfId="5" tableBorderDxfId="4">
  <autoFilter ref="C32:F55" xr:uid="{00000000-0009-0000-0100-000002000000}"/>
  <tableColumns count="4">
    <tableColumn id="1" xr3:uid="{00000000-0010-0000-0100-000001000000}" name="1. CALL SIGN" dataDxfId="3"/>
    <tableColumn id="2" xr3:uid="{00000000-0010-0000-0100-000002000000}" name="2. B’CAST CHANNEL NUMBER" dataDxfId="2"/>
    <tableColumn id="3" xr3:uid="{00000000-0010-0000-0100-000003000000}" name="3. TYPE OF STATION" dataDxfId="1"/>
    <tableColumn id="6" xr3:uid="{00000000-0010-0000-0100-000006000000}" name="4. LOCATION OF STATION" dataDxfId="0"/>
  </tableColumns>
  <tableStyleInfo name="TableStyleMedium4" showFirstColumn="0" showLastColumn="0" showRowStripes="1" showColumnStripes="0"/>
  <extLst>
    <ext xmlns:x14="http://schemas.microsoft.com/office/spreadsheetml/2009/9/main" uri="{504A1905-F514-4f6f-8877-14C23A59335A}">
      <x14:table altText="Callsigns" altTextSummary="Table to enter primary transmitters:  Television_x000d__x000a_List callsigns, broadcast channel numbers, type of station, and station loc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plicsoa@loc.gov?subject=SA1-2E%20Submission" TargetMode="External"/><Relationship Id="rId2" Type="http://schemas.openxmlformats.org/officeDocument/2006/relationships/hyperlink" Target="https://www.copyright.gov/forms/sa1-2.pdf" TargetMode="External"/><Relationship Id="rId1" Type="http://schemas.openxmlformats.org/officeDocument/2006/relationships/hyperlink" Target="http://www.barcoderesource.com/freebarcodefont.shtml"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plicsoa@loc.gov?subject=SA1-2E%20Submission"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opyright.gov/circs/circ7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B1:D75"/>
  <sheetViews>
    <sheetView showGridLines="0" view="pageBreakPreview" topLeftCell="A4" zoomScaleNormal="100" zoomScaleSheetLayoutView="100" workbookViewId="0">
      <selection activeCell="C10" sqref="C10"/>
    </sheetView>
  </sheetViews>
  <sheetFormatPr defaultColWidth="9.140625" defaultRowHeight="15"/>
  <cols>
    <col min="1" max="1" width="9.140625" style="441"/>
    <col min="2" max="2" width="4.85546875" style="439" customWidth="1"/>
    <col min="3" max="3" width="140" style="441" customWidth="1"/>
    <col min="4" max="16384" width="9.140625" style="441"/>
  </cols>
  <sheetData>
    <row r="1" spans="2:3" ht="15.75">
      <c r="C1" s="440" t="s">
        <v>307</v>
      </c>
    </row>
    <row r="2" spans="2:3" ht="15.75">
      <c r="C2" s="440" t="s">
        <v>306</v>
      </c>
    </row>
    <row r="3" spans="2:3" ht="15.75">
      <c r="C3" s="440" t="s">
        <v>428</v>
      </c>
    </row>
    <row r="4" spans="2:3" ht="15.75">
      <c r="C4" s="440" t="s">
        <v>404</v>
      </c>
    </row>
    <row r="5" spans="2:3">
      <c r="C5" s="442" t="s">
        <v>398</v>
      </c>
    </row>
    <row r="6" spans="2:3" ht="15.75">
      <c r="B6" s="443" t="s">
        <v>403</v>
      </c>
    </row>
    <row r="8" spans="2:3" ht="15.75">
      <c r="C8" s="444" t="s">
        <v>405</v>
      </c>
    </row>
    <row r="10" spans="2:3" ht="78.75">
      <c r="C10" s="444" t="s">
        <v>420</v>
      </c>
    </row>
    <row r="11" spans="2:3" ht="15.75">
      <c r="C11" s="444"/>
    </row>
    <row r="12" spans="2:3" ht="15.75">
      <c r="B12" s="445" t="s">
        <v>301</v>
      </c>
      <c r="C12" s="446"/>
    </row>
    <row r="13" spans="2:3" ht="15.75">
      <c r="B13" s="445"/>
      <c r="C13" s="446"/>
    </row>
    <row r="14" spans="2:3" ht="15.75">
      <c r="C14" s="444" t="s">
        <v>406</v>
      </c>
    </row>
    <row r="15" spans="2:3" ht="15.75">
      <c r="C15" s="444"/>
    </row>
    <row r="16" spans="2:3" ht="49.5" customHeight="1">
      <c r="C16" s="444" t="s">
        <v>407</v>
      </c>
    </row>
    <row r="17" spans="2:3" ht="15.75">
      <c r="C17" s="444"/>
    </row>
    <row r="18" spans="2:3" ht="63">
      <c r="C18" s="444" t="s">
        <v>408</v>
      </c>
    </row>
    <row r="19" spans="2:3" ht="15.75">
      <c r="C19" s="444"/>
    </row>
    <row r="20" spans="2:3" ht="15.75">
      <c r="C20" s="444" t="s">
        <v>409</v>
      </c>
    </row>
    <row r="21" spans="2:3" ht="15.75">
      <c r="C21" s="444"/>
    </row>
    <row r="22" spans="2:3" ht="15.75">
      <c r="C22" s="447" t="s">
        <v>410</v>
      </c>
    </row>
    <row r="23" spans="2:3">
      <c r="C23" s="448" t="s">
        <v>329</v>
      </c>
    </row>
    <row r="24" spans="2:3">
      <c r="C24" s="217"/>
    </row>
    <row r="25" spans="2:3" ht="15.75">
      <c r="B25" s="445" t="s">
        <v>328</v>
      </c>
    </row>
    <row r="26" spans="2:3" ht="15.75">
      <c r="B26" s="445"/>
    </row>
    <row r="27" spans="2:3" ht="31.5">
      <c r="C27" s="444" t="s">
        <v>412</v>
      </c>
    </row>
    <row r="28" spans="2:3" ht="15.75">
      <c r="C28" s="444"/>
    </row>
    <row r="29" spans="2:3" ht="31.5">
      <c r="C29" s="444" t="s">
        <v>413</v>
      </c>
    </row>
    <row r="30" spans="2:3" ht="15.75">
      <c r="C30" s="444"/>
    </row>
    <row r="31" spans="2:3" ht="31.5">
      <c r="C31" s="444" t="s">
        <v>414</v>
      </c>
    </row>
    <row r="32" spans="2:3" ht="15.75">
      <c r="C32" s="444"/>
    </row>
    <row r="33" spans="2:4" ht="47.25">
      <c r="C33" s="444" t="s">
        <v>415</v>
      </c>
    </row>
    <row r="34" spans="2:4" ht="15.75">
      <c r="C34" s="444" t="s">
        <v>416</v>
      </c>
      <c r="D34" s="449"/>
    </row>
    <row r="35" spans="2:4" ht="15.75">
      <c r="C35" s="450"/>
    </row>
    <row r="36" spans="2:4">
      <c r="C36" s="337" t="s">
        <v>302</v>
      </c>
    </row>
    <row r="37" spans="2:4" ht="20.25" customHeight="1">
      <c r="C37" s="444"/>
    </row>
    <row r="38" spans="2:4" ht="20.25" customHeight="1">
      <c r="B38" s="445" t="s">
        <v>331</v>
      </c>
    </row>
    <row r="39" spans="2:4" ht="5.0999999999999996" customHeight="1">
      <c r="C39" s="444"/>
    </row>
    <row r="40" spans="2:4" ht="20.25" customHeight="1">
      <c r="C40" s="444" t="s">
        <v>308</v>
      </c>
    </row>
    <row r="41" spans="2:4" ht="5.0999999999999996" customHeight="1">
      <c r="C41" s="444"/>
    </row>
    <row r="42" spans="2:4" ht="15" customHeight="1">
      <c r="C42" s="444"/>
    </row>
    <row r="43" spans="2:4" ht="15.75">
      <c r="B43" s="445" t="s">
        <v>330</v>
      </c>
    </row>
    <row r="44" spans="2:4" ht="5.0999999999999996" customHeight="1">
      <c r="C44" s="444"/>
    </row>
    <row r="45" spans="2:4" ht="15.75">
      <c r="C45" s="444" t="s">
        <v>308</v>
      </c>
    </row>
    <row r="46" spans="2:4" ht="15" customHeight="1">
      <c r="C46" s="446"/>
    </row>
    <row r="47" spans="2:4" ht="15.75">
      <c r="B47" s="445" t="s">
        <v>303</v>
      </c>
    </row>
    <row r="48" spans="2:4" ht="5.0999999999999996" customHeight="1">
      <c r="B48" s="445"/>
    </row>
    <row r="49" spans="2:3" ht="15.75">
      <c r="C49" s="444" t="s">
        <v>411</v>
      </c>
    </row>
    <row r="50" spans="2:3" ht="15" customHeight="1">
      <c r="C50" s="444"/>
    </row>
    <row r="51" spans="2:3" ht="15.75">
      <c r="B51" s="445" t="s">
        <v>304</v>
      </c>
    </row>
    <row r="52" spans="2:3" ht="5.0999999999999996" customHeight="1">
      <c r="B52" s="445"/>
    </row>
    <row r="53" spans="2:3" ht="15.75">
      <c r="C53" s="444" t="s">
        <v>308</v>
      </c>
    </row>
    <row r="54" spans="2:3" ht="15" customHeight="1">
      <c r="C54" s="444"/>
    </row>
    <row r="55" spans="2:3" ht="15.75">
      <c r="B55" s="445" t="s">
        <v>305</v>
      </c>
    </row>
    <row r="56" spans="2:3" ht="5.0999999999999996" customHeight="1">
      <c r="B56" s="445"/>
    </row>
    <row r="57" spans="2:3" ht="15.75">
      <c r="C57" s="444" t="s">
        <v>309</v>
      </c>
    </row>
    <row r="58" spans="2:3" ht="15" customHeight="1">
      <c r="C58" s="444"/>
    </row>
    <row r="59" spans="2:3" ht="15.75">
      <c r="B59" s="445" t="s">
        <v>332</v>
      </c>
    </row>
    <row r="60" spans="2:3" ht="5.0999999999999996" customHeight="1">
      <c r="B60" s="445"/>
    </row>
    <row r="61" spans="2:3" ht="15.75">
      <c r="C61" s="444" t="s">
        <v>417</v>
      </c>
    </row>
    <row r="62" spans="2:3" ht="15.75">
      <c r="C62" s="444"/>
    </row>
    <row r="63" spans="2:3" ht="31.5">
      <c r="C63" s="444" t="s">
        <v>418</v>
      </c>
    </row>
    <row r="64" spans="2:3" ht="15.75">
      <c r="C64" s="444"/>
    </row>
    <row r="65" spans="2:3" ht="31.5">
      <c r="C65" s="444" t="s">
        <v>419</v>
      </c>
    </row>
    <row r="66" spans="2:3" ht="15.75">
      <c r="C66" s="444"/>
    </row>
    <row r="67" spans="2:3" ht="15.75">
      <c r="B67" s="445" t="s">
        <v>333</v>
      </c>
    </row>
    <row r="68" spans="2:3" ht="5.0999999999999996" customHeight="1">
      <c r="B68" s="445"/>
    </row>
    <row r="69" spans="2:3" ht="15.75">
      <c r="C69" s="444" t="s">
        <v>311</v>
      </c>
    </row>
    <row r="70" spans="2:3" ht="15.75">
      <c r="C70" s="444"/>
    </row>
    <row r="71" spans="2:3" ht="31.5">
      <c r="C71" s="444" t="s">
        <v>421</v>
      </c>
    </row>
    <row r="72" spans="2:3" ht="15.75">
      <c r="C72" s="444"/>
    </row>
    <row r="73" spans="2:3" ht="15.75">
      <c r="B73" s="445" t="s">
        <v>334</v>
      </c>
    </row>
    <row r="74" spans="2:3" ht="15.75">
      <c r="B74" s="445"/>
    </row>
    <row r="75" spans="2:3" ht="15.75">
      <c r="C75" s="444" t="s">
        <v>311</v>
      </c>
    </row>
  </sheetData>
  <sheetProtection password="93EE" sheet="1" objects="1" scenarios="1"/>
  <hyperlinks>
    <hyperlink ref="C36" r:id="rId1" tooltip="Link to Bar Code Font Resources" xr:uid="{00000000-0004-0000-0000-000000000000}"/>
    <hyperlink ref="C23" r:id="rId2" xr:uid="{00000000-0004-0000-0000-000001000000}"/>
    <hyperlink ref="C5" r:id="rId3" display="coplicsoa@loc.gov" xr:uid="{00000000-0004-0000-0000-000002000000}"/>
  </hyperlinks>
  <pageMargins left="0.2" right="0.2" top="0.5" bottom="0.5" header="0.3" footer="0.3"/>
  <pageSetup scale="10" orientation="portrait" r:id="rId4"/>
  <rowBreaks count="1" manualBreakCount="1">
    <brk id="4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93"/>
  <sheetViews>
    <sheetView showGridLines="0" view="pageBreakPreview" zoomScaleNormal="100" zoomScaleSheetLayoutView="100" workbookViewId="0">
      <selection activeCell="L47" sqref="L47"/>
    </sheetView>
  </sheetViews>
  <sheetFormatPr defaultColWidth="9.140625" defaultRowHeight="15"/>
  <cols>
    <col min="1" max="1" width="8.5703125" style="58" customWidth="1"/>
    <col min="2" max="2" width="4.5703125" style="114" customWidth="1"/>
    <col min="3" max="4" width="2.85546875" style="114" customWidth="1"/>
    <col min="5" max="5" width="7.42578125" style="114" customWidth="1"/>
    <col min="6" max="6" width="8.5703125" style="114" hidden="1" customWidth="1"/>
    <col min="7" max="7" width="7.140625" style="114" customWidth="1"/>
    <col min="8" max="8" width="5.85546875" style="114" customWidth="1"/>
    <col min="9" max="9" width="24.42578125" style="35" customWidth="1"/>
    <col min="10" max="10" width="0.5703125" style="35" customWidth="1"/>
    <col min="11" max="11" width="2.5703125" style="35" customWidth="1"/>
    <col min="12" max="12" width="14.85546875" style="35" customWidth="1"/>
    <col min="13" max="13" width="3" style="35" customWidth="1"/>
    <col min="14" max="14" width="7" style="35" customWidth="1"/>
    <col min="15" max="15" width="14.140625" style="35" customWidth="1"/>
    <col min="16" max="16" width="7.85546875" style="35" customWidth="1"/>
    <col min="17" max="17" width="0.5703125" style="35" customWidth="1"/>
    <col min="18" max="18" width="20.5703125" style="35" customWidth="1"/>
    <col min="19" max="16384" width="9.140625" style="35"/>
  </cols>
  <sheetData>
    <row r="1" spans="1:20" ht="18.75" customHeight="1">
      <c r="B1" s="330" t="str">
        <f>CONCATENATE("Accounting Period: ",'Pg 1 - Space A-C'!$D$18)</f>
        <v xml:space="preserve">Accounting Period: </v>
      </c>
      <c r="C1" s="32"/>
      <c r="D1" s="32"/>
      <c r="E1" s="32"/>
      <c r="F1" s="32"/>
      <c r="G1" s="32"/>
      <c r="H1" s="32"/>
      <c r="I1" s="33"/>
      <c r="J1" s="33"/>
      <c r="K1" s="33"/>
      <c r="L1" s="33"/>
      <c r="M1" s="33"/>
      <c r="N1" s="33"/>
      <c r="O1" s="33"/>
      <c r="P1" s="124"/>
      <c r="Q1" s="33"/>
      <c r="R1" s="334" t="s">
        <v>292</v>
      </c>
    </row>
    <row r="2" spans="1:20" ht="6" customHeight="1">
      <c r="B2" s="125"/>
      <c r="C2" s="126"/>
      <c r="D2" s="126"/>
      <c r="E2" s="126"/>
      <c r="F2" s="127"/>
      <c r="G2" s="128"/>
      <c r="H2" s="128"/>
      <c r="I2" s="128"/>
      <c r="J2" s="128"/>
      <c r="K2" s="128"/>
      <c r="L2" s="128"/>
      <c r="M2" s="128"/>
      <c r="N2" s="128"/>
      <c r="O2" s="128"/>
      <c r="P2" s="128"/>
      <c r="Q2" s="39"/>
      <c r="R2" s="40"/>
    </row>
    <row r="3" spans="1:20" ht="15.75">
      <c r="B3" s="129" t="s">
        <v>26</v>
      </c>
      <c r="C3" s="130"/>
      <c r="D3" s="130"/>
      <c r="E3" s="130"/>
      <c r="F3" s="131"/>
      <c r="G3" s="124"/>
      <c r="H3" s="124"/>
      <c r="I3" s="124"/>
      <c r="J3" s="124"/>
      <c r="K3" s="124"/>
      <c r="L3" s="124"/>
      <c r="M3" s="124"/>
      <c r="N3" s="124"/>
      <c r="O3" s="124"/>
      <c r="P3" s="124"/>
      <c r="Q3" s="226"/>
      <c r="R3" s="132" t="s">
        <v>25</v>
      </c>
    </row>
    <row r="4" spans="1:20" ht="20.25" customHeight="1">
      <c r="B4" s="231">
        <f>'Pg 1 - Space A-C'!$D$33</f>
        <v>0</v>
      </c>
      <c r="C4" s="133"/>
      <c r="D4" s="134"/>
      <c r="E4" s="134"/>
      <c r="F4" s="134"/>
      <c r="G4" s="134"/>
      <c r="H4" s="134"/>
      <c r="I4" s="134"/>
      <c r="J4" s="134"/>
      <c r="K4" s="134"/>
      <c r="L4" s="134"/>
      <c r="M4" s="134"/>
      <c r="N4" s="134"/>
      <c r="O4" s="880"/>
      <c r="P4" s="880"/>
      <c r="Q4" s="880"/>
      <c r="R4" s="327">
        <f>'Pg 1b - Space D'!$D$4</f>
        <v>0</v>
      </c>
      <c r="S4" s="335"/>
      <c r="T4" s="336"/>
    </row>
    <row r="5" spans="1:20" ht="3" customHeight="1">
      <c r="B5" s="135"/>
      <c r="C5" s="136"/>
      <c r="D5" s="136"/>
      <c r="E5" s="136"/>
      <c r="F5" s="136"/>
      <c r="G5" s="137"/>
      <c r="H5" s="137"/>
      <c r="I5" s="137"/>
      <c r="J5" s="137"/>
      <c r="K5" s="137"/>
      <c r="L5" s="137"/>
      <c r="M5" s="137"/>
      <c r="N5" s="137"/>
      <c r="O5" s="137"/>
      <c r="P5" s="137"/>
      <c r="Q5" s="138"/>
      <c r="R5" s="139"/>
    </row>
    <row r="6" spans="1:20" s="145" customFormat="1" ht="9.75" customHeight="1">
      <c r="A6" s="140"/>
      <c r="B6" s="141"/>
      <c r="C6" s="142"/>
      <c r="D6" s="142"/>
      <c r="E6" s="142"/>
      <c r="F6" s="142"/>
      <c r="G6" s="142"/>
      <c r="H6" s="142"/>
      <c r="I6" s="142"/>
      <c r="J6" s="142"/>
      <c r="K6" s="142"/>
      <c r="L6" s="142"/>
      <c r="M6" s="142"/>
      <c r="N6" s="142"/>
      <c r="O6" s="142"/>
      <c r="P6" s="142"/>
      <c r="Q6" s="143"/>
      <c r="R6" s="144"/>
    </row>
    <row r="7" spans="1:20" ht="18">
      <c r="B7" s="146"/>
      <c r="C7" s="147" t="s">
        <v>200</v>
      </c>
      <c r="D7" s="148"/>
      <c r="E7" s="148"/>
      <c r="F7" s="149"/>
      <c r="G7" s="149"/>
      <c r="H7" s="149"/>
      <c r="I7" s="150"/>
      <c r="J7" s="150"/>
      <c r="K7" s="150"/>
      <c r="L7" s="150"/>
      <c r="M7" s="150"/>
      <c r="N7" s="150"/>
      <c r="O7" s="150"/>
      <c r="P7" s="50"/>
      <c r="Q7" s="151"/>
      <c r="R7" s="152"/>
    </row>
    <row r="8" spans="1:20" ht="12.95" customHeight="1">
      <c r="B8" s="153"/>
      <c r="C8" s="64" t="s">
        <v>199</v>
      </c>
      <c r="D8" s="154"/>
      <c r="E8" s="154"/>
      <c r="F8" s="154"/>
      <c r="G8" s="154"/>
      <c r="H8" s="154"/>
      <c r="I8" s="154"/>
      <c r="J8" s="154"/>
      <c r="K8" s="155"/>
      <c r="L8" s="155"/>
      <c r="M8" s="156"/>
      <c r="N8" s="156"/>
      <c r="O8" s="156"/>
      <c r="P8" s="157"/>
      <c r="Q8" s="151"/>
      <c r="R8" s="885" t="s">
        <v>198</v>
      </c>
    </row>
    <row r="9" spans="1:20" ht="12.95" customHeight="1">
      <c r="B9" s="153"/>
      <c r="C9" s="158" t="s">
        <v>197</v>
      </c>
      <c r="D9" s="159"/>
      <c r="E9" s="159"/>
      <c r="F9" s="154"/>
      <c r="G9" s="154"/>
      <c r="H9" s="154"/>
      <c r="I9" s="154"/>
      <c r="J9" s="154"/>
      <c r="K9" s="160"/>
      <c r="L9" s="160"/>
      <c r="M9" s="161"/>
      <c r="N9" s="161"/>
      <c r="O9" s="161"/>
      <c r="P9" s="162"/>
      <c r="Q9" s="151"/>
      <c r="R9" s="885"/>
    </row>
    <row r="10" spans="1:20" ht="12.95" customHeight="1">
      <c r="B10" s="163"/>
      <c r="C10" s="164"/>
      <c r="D10" s="165"/>
      <c r="E10" s="158" t="s">
        <v>196</v>
      </c>
      <c r="F10" s="149" t="s">
        <v>196</v>
      </c>
      <c r="G10" s="155"/>
      <c r="H10" s="155"/>
      <c r="I10" s="160"/>
      <c r="J10" s="160"/>
      <c r="K10" s="160"/>
      <c r="L10" s="160"/>
      <c r="M10" s="161"/>
      <c r="N10" s="161"/>
      <c r="O10" s="161"/>
      <c r="P10" s="161"/>
      <c r="Q10" s="151"/>
      <c r="R10" s="59"/>
    </row>
    <row r="11" spans="1:20" ht="12.95" customHeight="1">
      <c r="B11" s="163"/>
      <c r="C11" s="164"/>
      <c r="D11" s="165"/>
      <c r="E11" s="158" t="s">
        <v>195</v>
      </c>
      <c r="F11" s="154" t="s">
        <v>195</v>
      </c>
      <c r="G11" s="155"/>
      <c r="H11" s="155"/>
      <c r="I11" s="160"/>
      <c r="J11" s="160"/>
      <c r="K11" s="155"/>
      <c r="L11" s="155"/>
      <c r="M11" s="166"/>
      <c r="N11" s="166"/>
      <c r="O11" s="166"/>
      <c r="P11" s="157"/>
      <c r="Q11" s="151"/>
      <c r="R11" s="884" t="s">
        <v>220</v>
      </c>
    </row>
    <row r="12" spans="1:20" ht="12.95" customHeight="1">
      <c r="B12" s="167"/>
      <c r="C12" s="164"/>
      <c r="D12" s="168"/>
      <c r="E12" s="158" t="s">
        <v>194</v>
      </c>
      <c r="F12" s="149" t="s">
        <v>194</v>
      </c>
      <c r="G12" s="155"/>
      <c r="H12" s="155"/>
      <c r="I12" s="160"/>
      <c r="J12" s="160"/>
      <c r="K12" s="160"/>
      <c r="L12" s="160"/>
      <c r="M12" s="161"/>
      <c r="N12" s="161"/>
      <c r="O12" s="161"/>
      <c r="P12" s="162"/>
      <c r="Q12" s="151"/>
      <c r="R12" s="884"/>
    </row>
    <row r="13" spans="1:20" ht="10.5" customHeight="1">
      <c r="B13" s="146"/>
      <c r="C13" s="149"/>
      <c r="D13" s="155"/>
      <c r="E13" s="155"/>
      <c r="F13" s="154"/>
      <c r="G13" s="155"/>
      <c r="H13" s="155"/>
      <c r="I13" s="160"/>
      <c r="J13" s="160"/>
      <c r="K13" s="160"/>
      <c r="L13" s="155"/>
      <c r="M13" s="166"/>
      <c r="N13" s="166"/>
      <c r="O13" s="166"/>
      <c r="P13" s="157"/>
      <c r="Q13" s="151"/>
      <c r="R13" s="884"/>
    </row>
    <row r="14" spans="1:20">
      <c r="B14" s="146"/>
      <c r="C14" s="64" t="s">
        <v>361</v>
      </c>
      <c r="D14" s="154"/>
      <c r="E14" s="154"/>
      <c r="F14" s="154"/>
      <c r="G14" s="155"/>
      <c r="H14" s="155"/>
      <c r="I14" s="160"/>
      <c r="J14" s="160"/>
      <c r="K14" s="160"/>
      <c r="L14" s="160"/>
      <c r="M14" s="161"/>
      <c r="N14" s="161"/>
      <c r="O14" s="161"/>
      <c r="P14" s="162"/>
      <c r="Q14" s="151"/>
      <c r="R14" s="884"/>
    </row>
    <row r="15" spans="1:20">
      <c r="B15" s="146"/>
      <c r="C15" s="64" t="s">
        <v>362</v>
      </c>
      <c r="D15" s="154"/>
      <c r="E15" s="154"/>
      <c r="F15" s="154"/>
      <c r="G15" s="155"/>
      <c r="H15" s="155"/>
      <c r="I15" s="160"/>
      <c r="J15" s="160"/>
      <c r="K15" s="160"/>
      <c r="L15" s="160"/>
      <c r="M15" s="161"/>
      <c r="N15" s="161"/>
      <c r="O15" s="161"/>
      <c r="P15" s="162"/>
      <c r="Q15" s="151"/>
      <c r="R15" s="884"/>
    </row>
    <row r="16" spans="1:20" ht="8.25" customHeight="1">
      <c r="B16" s="146"/>
      <c r="C16" s="64"/>
      <c r="D16" s="154"/>
      <c r="E16" s="154"/>
      <c r="F16" s="154"/>
      <c r="G16" s="155"/>
      <c r="H16" s="155"/>
      <c r="I16" s="160"/>
      <c r="J16" s="160"/>
      <c r="K16" s="160"/>
      <c r="L16" s="160"/>
      <c r="M16" s="160"/>
      <c r="N16" s="160"/>
      <c r="O16" s="160"/>
      <c r="P16" s="155"/>
      <c r="Q16" s="151"/>
      <c r="R16" s="884"/>
    </row>
    <row r="17" spans="2:18" ht="12.95" customHeight="1">
      <c r="B17" s="146"/>
      <c r="C17" s="64" t="s">
        <v>360</v>
      </c>
      <c r="D17" s="154"/>
      <c r="E17" s="154"/>
      <c r="F17" s="154"/>
      <c r="G17" s="64"/>
      <c r="H17" s="155"/>
      <c r="I17" s="160"/>
      <c r="J17" s="160"/>
      <c r="K17" s="160"/>
      <c r="L17" s="155"/>
      <c r="M17" s="156"/>
      <c r="N17" s="156"/>
      <c r="O17" s="156"/>
      <c r="P17" s="155"/>
      <c r="Q17" s="151"/>
      <c r="R17" s="884"/>
    </row>
    <row r="18" spans="2:18" ht="12.95" customHeight="1">
      <c r="B18" s="146"/>
      <c r="C18" s="64" t="s">
        <v>193</v>
      </c>
      <c r="D18" s="154"/>
      <c r="E18" s="154"/>
      <c r="F18" s="154"/>
      <c r="G18" s="64"/>
      <c r="H18" s="155"/>
      <c r="I18" s="160"/>
      <c r="J18" s="160"/>
      <c r="K18" s="160"/>
      <c r="L18" s="160"/>
      <c r="M18" s="169"/>
      <c r="N18" s="169"/>
      <c r="O18" s="169"/>
      <c r="P18" s="218"/>
      <c r="Q18" s="151"/>
      <c r="R18" s="884"/>
    </row>
    <row r="19" spans="2:18" ht="5.25" customHeight="1">
      <c r="B19" s="146"/>
      <c r="C19" s="155"/>
      <c r="D19" s="155"/>
      <c r="E19" s="155"/>
      <c r="F19" s="64"/>
      <c r="G19" s="64"/>
      <c r="H19" s="155"/>
      <c r="I19" s="160"/>
      <c r="J19" s="160"/>
      <c r="K19" s="160"/>
      <c r="L19" s="160"/>
      <c r="M19" s="166"/>
      <c r="N19" s="166"/>
      <c r="O19" s="166"/>
      <c r="P19" s="170"/>
      <c r="Q19" s="151"/>
      <c r="R19" s="59"/>
    </row>
    <row r="20" spans="2:18">
      <c r="B20" s="146"/>
      <c r="C20" s="626"/>
      <c r="D20" s="155" t="s">
        <v>259</v>
      </c>
      <c r="E20" s="154"/>
      <c r="G20" s="155"/>
      <c r="H20" s="155"/>
      <c r="I20" s="160"/>
      <c r="J20" s="160"/>
      <c r="K20" s="160"/>
      <c r="L20" s="160"/>
      <c r="M20" s="161"/>
      <c r="N20" s="161"/>
      <c r="O20" s="161"/>
      <c r="P20" s="161"/>
      <c r="Q20" s="151"/>
      <c r="R20" s="59"/>
    </row>
    <row r="21" spans="2:18" ht="9" customHeight="1">
      <c r="B21" s="146"/>
      <c r="C21" s="154"/>
      <c r="D21" s="171"/>
      <c r="E21" s="154"/>
      <c r="F21" s="35"/>
      <c r="G21" s="155"/>
      <c r="H21" s="155"/>
      <c r="I21" s="160"/>
      <c r="J21" s="160"/>
      <c r="K21" s="160"/>
      <c r="L21" s="160"/>
      <c r="M21" s="161"/>
      <c r="N21" s="161"/>
      <c r="O21" s="161"/>
      <c r="P21" s="161"/>
      <c r="Q21" s="151"/>
      <c r="R21" s="59"/>
    </row>
    <row r="22" spans="2:18" ht="15.75">
      <c r="B22" s="172"/>
      <c r="C22" s="626"/>
      <c r="D22" s="64" t="s">
        <v>260</v>
      </c>
      <c r="E22" s="155"/>
      <c r="G22" s="64"/>
      <c r="H22" s="155"/>
      <c r="I22" s="173"/>
      <c r="J22" s="174"/>
      <c r="K22" s="160"/>
      <c r="L22" s="175" t="s">
        <v>206</v>
      </c>
      <c r="M22" s="176" t="s">
        <v>38</v>
      </c>
      <c r="N22" s="881"/>
      <c r="O22" s="881"/>
      <c r="P22" s="881"/>
      <c r="Q22" s="151"/>
      <c r="R22" s="59"/>
    </row>
    <row r="23" spans="2:18" ht="9.75" customHeight="1">
      <c r="B23" s="177"/>
      <c r="C23" s="178"/>
      <c r="D23" s="178"/>
      <c r="E23" s="178"/>
      <c r="F23" s="178"/>
      <c r="G23" s="178"/>
      <c r="H23" s="178"/>
      <c r="I23" s="178"/>
      <c r="J23" s="178"/>
      <c r="K23" s="178"/>
      <c r="L23" s="178"/>
      <c r="M23" s="178"/>
      <c r="N23" s="178"/>
      <c r="O23" s="178"/>
      <c r="P23" s="178"/>
      <c r="Q23" s="179"/>
      <c r="R23" s="46"/>
    </row>
    <row r="24" spans="2:18" ht="6.75" customHeight="1">
      <c r="B24" s="146"/>
      <c r="C24" s="180"/>
      <c r="D24" s="180"/>
      <c r="E24" s="180"/>
      <c r="F24" s="180"/>
      <c r="G24" s="180"/>
      <c r="H24" s="180"/>
      <c r="I24" s="180"/>
      <c r="J24" s="181"/>
      <c r="K24" s="180"/>
      <c r="L24" s="180"/>
      <c r="M24" s="180"/>
      <c r="N24" s="180"/>
      <c r="O24" s="180"/>
      <c r="P24" s="180"/>
      <c r="Q24" s="182"/>
      <c r="R24" s="59"/>
    </row>
    <row r="25" spans="2:18">
      <c r="B25" s="153"/>
      <c r="C25" s="77" t="s">
        <v>27</v>
      </c>
      <c r="D25" s="183"/>
      <c r="E25" s="183"/>
      <c r="F25" s="184"/>
      <c r="G25" s="26"/>
      <c r="H25" s="26"/>
      <c r="I25" s="23"/>
      <c r="J25" s="185"/>
      <c r="K25" s="150"/>
      <c r="L25" s="77" t="s">
        <v>27</v>
      </c>
      <c r="M25" s="23"/>
      <c r="N25" s="23"/>
      <c r="O25" s="23"/>
      <c r="P25" s="23"/>
      <c r="Q25" s="151"/>
      <c r="R25" s="59"/>
    </row>
    <row r="26" spans="2:18">
      <c r="B26" s="153"/>
      <c r="C26" s="77" t="s">
        <v>221</v>
      </c>
      <c r="D26" s="183"/>
      <c r="E26" s="183"/>
      <c r="F26" s="154"/>
      <c r="G26" s="27"/>
      <c r="H26" s="27"/>
      <c r="I26" s="24"/>
      <c r="J26" s="186"/>
      <c r="K26" s="160"/>
      <c r="L26" s="77" t="s">
        <v>221</v>
      </c>
      <c r="M26" s="24"/>
      <c r="N26" s="24"/>
      <c r="O26" s="24"/>
      <c r="P26" s="24"/>
      <c r="Q26" s="151"/>
      <c r="R26" s="59"/>
    </row>
    <row r="27" spans="2:18">
      <c r="B27" s="153"/>
      <c r="C27" s="29"/>
      <c r="D27" s="29"/>
      <c r="E27" s="29"/>
      <c r="F27" s="187"/>
      <c r="G27" s="28"/>
      <c r="H27" s="28"/>
      <c r="I27" s="25"/>
      <c r="J27" s="185"/>
      <c r="K27" s="154"/>
      <c r="L27" s="29"/>
      <c r="M27" s="25"/>
      <c r="N27" s="25"/>
      <c r="O27" s="25"/>
      <c r="P27" s="25"/>
      <c r="Q27" s="151"/>
      <c r="R27" s="59"/>
    </row>
    <row r="28" spans="2:18">
      <c r="B28" s="146"/>
      <c r="C28" s="27"/>
      <c r="D28" s="27"/>
      <c r="E28" s="27"/>
      <c r="F28" s="188"/>
      <c r="G28" s="27"/>
      <c r="H28" s="27"/>
      <c r="I28" s="24"/>
      <c r="J28" s="189"/>
      <c r="K28" s="160"/>
      <c r="L28" s="27"/>
      <c r="M28" s="24"/>
      <c r="N28" s="24"/>
      <c r="O28" s="24"/>
      <c r="P28" s="24"/>
      <c r="Q28" s="151"/>
      <c r="R28" s="59"/>
    </row>
    <row r="29" spans="2:18" ht="7.5" customHeight="1">
      <c r="B29" s="146"/>
      <c r="C29" s="155"/>
      <c r="D29" s="155"/>
      <c r="E29" s="155"/>
      <c r="F29" s="154"/>
      <c r="G29" s="155"/>
      <c r="H29" s="155"/>
      <c r="I29" s="160"/>
      <c r="J29" s="190"/>
      <c r="K29" s="160"/>
      <c r="L29" s="160"/>
      <c r="M29" s="161"/>
      <c r="N29" s="161"/>
      <c r="O29" s="161"/>
      <c r="P29" s="161"/>
      <c r="Q29" s="151"/>
      <c r="R29" s="59"/>
    </row>
    <row r="30" spans="2:18" ht="3" customHeight="1">
      <c r="B30" s="135"/>
      <c r="C30" s="136"/>
      <c r="D30" s="136"/>
      <c r="E30" s="136"/>
      <c r="F30" s="136"/>
      <c r="G30" s="137"/>
      <c r="H30" s="137"/>
      <c r="I30" s="137"/>
      <c r="J30" s="137"/>
      <c r="K30" s="137"/>
      <c r="L30" s="137"/>
      <c r="M30" s="137"/>
      <c r="N30" s="137"/>
      <c r="O30" s="137"/>
      <c r="P30" s="137"/>
      <c r="Q30" s="138"/>
      <c r="R30" s="139"/>
    </row>
    <row r="31" spans="2:18" ht="6" customHeight="1">
      <c r="B31" s="146"/>
      <c r="C31" s="155"/>
      <c r="D31" s="155"/>
      <c r="E31" s="155"/>
      <c r="F31" s="154"/>
      <c r="G31" s="155"/>
      <c r="H31" s="155"/>
      <c r="I31" s="160"/>
      <c r="J31" s="160"/>
      <c r="K31" s="160"/>
      <c r="L31" s="160"/>
      <c r="M31" s="161"/>
      <c r="N31" s="161"/>
      <c r="O31" s="161"/>
      <c r="P31" s="161"/>
      <c r="Q31" s="151"/>
      <c r="R31" s="59"/>
    </row>
    <row r="32" spans="2:18" ht="15.75">
      <c r="B32" s="146"/>
      <c r="C32" s="147" t="s">
        <v>363</v>
      </c>
      <c r="D32" s="147"/>
      <c r="E32" s="147"/>
      <c r="F32" s="154"/>
      <c r="G32" s="155"/>
      <c r="H32" s="155"/>
      <c r="I32" s="160"/>
      <c r="J32" s="160"/>
      <c r="K32" s="160"/>
      <c r="L32" s="160"/>
      <c r="M32" s="161"/>
      <c r="N32" s="161"/>
      <c r="O32" s="161"/>
      <c r="P32" s="161"/>
      <c r="Q32" s="151"/>
      <c r="R32" s="152"/>
    </row>
    <row r="33" spans="2:18" ht="6" customHeight="1">
      <c r="B33" s="146"/>
      <c r="C33" s="148"/>
      <c r="D33" s="147"/>
      <c r="E33" s="147"/>
      <c r="F33" s="154"/>
      <c r="G33" s="155"/>
      <c r="H33" s="155"/>
      <c r="I33" s="160"/>
      <c r="J33" s="160"/>
      <c r="K33" s="160"/>
      <c r="L33" s="160"/>
      <c r="M33" s="161"/>
      <c r="N33" s="161"/>
      <c r="O33" s="161"/>
      <c r="P33" s="161"/>
      <c r="Q33" s="151"/>
      <c r="R33" s="152"/>
    </row>
    <row r="34" spans="2:18">
      <c r="B34" s="146"/>
      <c r="C34" s="155" t="s">
        <v>192</v>
      </c>
      <c r="D34" s="149"/>
      <c r="E34" s="149"/>
      <c r="F34" s="154"/>
      <c r="G34" s="155"/>
      <c r="H34" s="155"/>
      <c r="I34" s="160"/>
      <c r="J34" s="160"/>
      <c r="K34" s="155"/>
      <c r="L34" s="155"/>
      <c r="M34" s="156"/>
      <c r="N34" s="156"/>
      <c r="O34" s="156"/>
      <c r="P34" s="157"/>
      <c r="Q34" s="151"/>
      <c r="R34" s="885" t="s">
        <v>191</v>
      </c>
    </row>
    <row r="35" spans="2:18">
      <c r="B35" s="146"/>
      <c r="C35" s="338" t="s">
        <v>364</v>
      </c>
      <c r="D35" s="149"/>
      <c r="E35" s="149"/>
      <c r="F35" s="154"/>
      <c r="G35" s="155"/>
      <c r="H35" s="155"/>
      <c r="I35" s="160"/>
      <c r="J35" s="160"/>
      <c r="K35" s="160"/>
      <c r="L35" s="160"/>
      <c r="M35" s="161"/>
      <c r="N35" s="161"/>
      <c r="O35" s="161"/>
      <c r="P35" s="161"/>
      <c r="Q35" s="151"/>
      <c r="R35" s="885"/>
    </row>
    <row r="36" spans="2:18" ht="12" customHeight="1">
      <c r="B36" s="146"/>
      <c r="C36" s="171"/>
      <c r="D36" s="149"/>
      <c r="E36" s="149"/>
      <c r="F36" s="154"/>
      <c r="G36" s="155"/>
      <c r="H36" s="155"/>
      <c r="I36" s="160"/>
      <c r="J36" s="160"/>
      <c r="K36" s="218"/>
      <c r="L36" s="156"/>
      <c r="M36" s="161"/>
      <c r="N36" s="161"/>
      <c r="O36" s="161"/>
      <c r="P36" s="161"/>
      <c r="Q36" s="151"/>
      <c r="R36" s="59"/>
    </row>
    <row r="37" spans="2:18" ht="3" customHeight="1">
      <c r="B37" s="146"/>
      <c r="C37" s="171"/>
      <c r="D37" s="149"/>
      <c r="E37" s="149"/>
      <c r="F37" s="154"/>
      <c r="G37" s="155"/>
      <c r="H37" s="155"/>
      <c r="I37" s="160"/>
      <c r="J37" s="160"/>
      <c r="K37" s="173"/>
      <c r="L37" s="173"/>
      <c r="M37" s="161"/>
      <c r="N37" s="161"/>
      <c r="O37" s="161"/>
      <c r="P37" s="161"/>
      <c r="Q37" s="151"/>
      <c r="R37" s="884" t="s">
        <v>222</v>
      </c>
    </row>
    <row r="38" spans="2:18" ht="15.75">
      <c r="B38" s="146"/>
      <c r="C38" s="155" t="s">
        <v>223</v>
      </c>
      <c r="D38" s="149"/>
      <c r="E38" s="149"/>
      <c r="F38" s="154"/>
      <c r="G38" s="155"/>
      <c r="H38" s="155"/>
      <c r="I38" s="160"/>
      <c r="J38" s="886" t="s">
        <v>224</v>
      </c>
      <c r="K38" s="886"/>
      <c r="L38" s="886"/>
      <c r="M38" s="156"/>
      <c r="N38" s="882"/>
      <c r="O38" s="882"/>
      <c r="P38" s="882"/>
      <c r="Q38" s="151"/>
      <c r="R38" s="884"/>
    </row>
    <row r="39" spans="2:18" ht="9" customHeight="1">
      <c r="B39" s="146"/>
      <c r="C39" s="155"/>
      <c r="D39" s="149"/>
      <c r="E39" s="149"/>
      <c r="F39" s="154"/>
      <c r="G39" s="155"/>
      <c r="H39" s="155"/>
      <c r="I39" s="160"/>
      <c r="J39" s="155"/>
      <c r="K39" s="155"/>
      <c r="L39" s="169"/>
      <c r="M39" s="161"/>
      <c r="N39" s="161"/>
      <c r="O39" s="161"/>
      <c r="P39" s="161"/>
      <c r="Q39" s="151"/>
      <c r="R39" s="884"/>
    </row>
    <row r="40" spans="2:18" ht="15.75">
      <c r="B40" s="146"/>
      <c r="C40" s="155"/>
      <c r="D40" s="149"/>
      <c r="E40" s="149"/>
      <c r="F40" s="154"/>
      <c r="G40" s="155"/>
      <c r="H40" s="155"/>
      <c r="I40" s="160"/>
      <c r="J40" s="160"/>
      <c r="K40" s="160"/>
      <c r="L40" s="169"/>
      <c r="M40" s="161"/>
      <c r="N40" s="191" t="s">
        <v>190</v>
      </c>
      <c r="O40" s="30"/>
      <c r="P40" s="192"/>
      <c r="Q40" s="151"/>
      <c r="R40" s="884"/>
    </row>
    <row r="41" spans="2:18" ht="9" customHeight="1">
      <c r="B41" s="146"/>
      <c r="C41" s="155"/>
      <c r="D41" s="149"/>
      <c r="E41" s="149"/>
      <c r="F41" s="154"/>
      <c r="G41" s="155"/>
      <c r="H41" s="155"/>
      <c r="I41" s="160"/>
      <c r="J41" s="155"/>
      <c r="K41" s="155"/>
      <c r="L41" s="155"/>
      <c r="M41" s="166"/>
      <c r="N41" s="166"/>
      <c r="O41" s="166"/>
      <c r="P41" s="157"/>
      <c r="Q41" s="151"/>
      <c r="R41" s="884"/>
    </row>
    <row r="42" spans="2:18" ht="15.75">
      <c r="B42" s="146"/>
      <c r="C42" s="155" t="s">
        <v>263</v>
      </c>
      <c r="D42" s="149"/>
      <c r="E42" s="149"/>
      <c r="F42" s="154"/>
      <c r="G42" s="155"/>
      <c r="H42" s="155"/>
      <c r="I42" s="160"/>
      <c r="J42" s="160"/>
      <c r="K42" s="155"/>
      <c r="L42" s="155"/>
      <c r="M42" s="155"/>
      <c r="N42" s="883">
        <f>N38*O40</f>
        <v>0</v>
      </c>
      <c r="O42" s="883"/>
      <c r="P42" s="883"/>
      <c r="Q42" s="151"/>
      <c r="R42" s="884"/>
    </row>
    <row r="43" spans="2:18" ht="9" customHeight="1">
      <c r="B43" s="146"/>
      <c r="C43" s="155"/>
      <c r="D43" s="149"/>
      <c r="E43" s="149"/>
      <c r="F43" s="154"/>
      <c r="G43" s="155"/>
      <c r="H43" s="155"/>
      <c r="I43" s="160"/>
      <c r="J43" s="160"/>
      <c r="K43" s="160"/>
      <c r="L43" s="160"/>
      <c r="M43" s="160"/>
      <c r="N43" s="161"/>
      <c r="O43" s="161"/>
      <c r="P43" s="161"/>
      <c r="Q43" s="151"/>
      <c r="R43" s="884"/>
    </row>
    <row r="44" spans="2:18" ht="15.75">
      <c r="B44" s="146"/>
      <c r="C44" s="155"/>
      <c r="D44" s="149"/>
      <c r="E44" s="149"/>
      <c r="F44" s="154"/>
      <c r="G44" s="155"/>
      <c r="H44" s="155"/>
      <c r="I44" s="160"/>
      <c r="J44" s="160"/>
      <c r="K44" s="160"/>
      <c r="L44" s="160"/>
      <c r="M44" s="160"/>
      <c r="N44" s="191" t="s">
        <v>190</v>
      </c>
      <c r="O44" s="31"/>
      <c r="P44" s="155" t="s">
        <v>189</v>
      </c>
      <c r="Q44" s="151"/>
      <c r="R44" s="59"/>
    </row>
    <row r="45" spans="2:18" ht="9" customHeight="1">
      <c r="B45" s="79"/>
      <c r="C45" s="64"/>
      <c r="D45" s="154"/>
      <c r="E45" s="154"/>
      <c r="F45" s="193"/>
      <c r="G45" s="155"/>
      <c r="H45" s="155"/>
      <c r="I45" s="160"/>
      <c r="J45" s="155"/>
      <c r="K45" s="155"/>
      <c r="L45" s="155"/>
      <c r="M45" s="156"/>
      <c r="N45" s="156"/>
      <c r="O45" s="156"/>
      <c r="P45" s="155"/>
      <c r="Q45" s="151"/>
      <c r="R45" s="59"/>
    </row>
    <row r="46" spans="2:18" ht="15.75">
      <c r="B46" s="79"/>
      <c r="C46" s="302" t="s">
        <v>262</v>
      </c>
      <c r="D46" s="149"/>
      <c r="E46" s="194"/>
      <c r="F46" s="154"/>
      <c r="G46" s="155"/>
      <c r="H46" s="155"/>
      <c r="I46" s="160"/>
      <c r="J46" s="160"/>
      <c r="K46" s="155"/>
      <c r="L46" s="155"/>
      <c r="M46" s="155"/>
      <c r="N46" s="883">
        <f>N42*O44</f>
        <v>0</v>
      </c>
      <c r="O46" s="883"/>
      <c r="P46" s="883"/>
      <c r="Q46" s="151"/>
      <c r="R46" s="59"/>
    </row>
    <row r="47" spans="2:18">
      <c r="B47" s="79"/>
      <c r="C47" s="64"/>
      <c r="D47" s="154"/>
      <c r="E47" s="154"/>
      <c r="F47" s="195"/>
      <c r="G47" s="171"/>
      <c r="H47" s="171"/>
      <c r="I47" s="161"/>
      <c r="J47" s="161"/>
      <c r="K47" s="161"/>
      <c r="L47" s="161"/>
      <c r="M47" s="161"/>
      <c r="N47" s="889" t="s">
        <v>188</v>
      </c>
      <c r="O47" s="889"/>
      <c r="P47" s="889"/>
      <c r="Q47" s="151"/>
      <c r="R47" s="59"/>
    </row>
    <row r="48" spans="2:18" ht="9" customHeight="1">
      <c r="B48" s="79"/>
      <c r="C48" s="64"/>
      <c r="D48" s="154"/>
      <c r="E48" s="154"/>
      <c r="F48" s="195"/>
      <c r="G48" s="171"/>
      <c r="H48" s="171"/>
      <c r="I48" s="161"/>
      <c r="J48" s="161"/>
      <c r="K48" s="161"/>
      <c r="L48" s="161"/>
      <c r="M48" s="161"/>
      <c r="N48" s="303"/>
      <c r="O48" s="303"/>
      <c r="P48" s="303"/>
      <c r="Q48" s="151"/>
      <c r="R48" s="59"/>
    </row>
    <row r="49" spans="2:18">
      <c r="B49" s="163"/>
      <c r="C49" s="158" t="s">
        <v>365</v>
      </c>
      <c r="D49" s="159"/>
      <c r="E49" s="159"/>
      <c r="F49" s="154"/>
      <c r="G49" s="155"/>
      <c r="H49" s="155"/>
      <c r="I49" s="160"/>
      <c r="J49" s="160"/>
      <c r="K49" s="160"/>
      <c r="L49" s="160"/>
      <c r="Q49" s="151"/>
      <c r="R49" s="59"/>
    </row>
    <row r="50" spans="2:18" ht="15.75">
      <c r="B50" s="146"/>
      <c r="C50" s="338" t="s">
        <v>452</v>
      </c>
      <c r="D50" s="149"/>
      <c r="E50" s="149"/>
      <c r="F50" s="154"/>
      <c r="G50" s="155"/>
      <c r="H50" s="218"/>
      <c r="I50" s="155"/>
      <c r="J50" s="155"/>
      <c r="K50" s="155"/>
      <c r="L50" s="155"/>
      <c r="M50" s="156"/>
      <c r="N50" s="891">
        <f>N46*0.00274</f>
        <v>0</v>
      </c>
      <c r="O50" s="891"/>
      <c r="P50" s="891"/>
      <c r="Q50" s="151"/>
      <c r="R50" s="59"/>
    </row>
    <row r="51" spans="2:18">
      <c r="B51" s="146"/>
      <c r="C51" s="343"/>
      <c r="D51" s="196"/>
      <c r="E51" s="196"/>
      <c r="F51" s="154"/>
      <c r="G51" s="155"/>
      <c r="H51" s="155"/>
      <c r="I51" s="160"/>
      <c r="J51" s="160"/>
      <c r="K51" s="160"/>
      <c r="L51" s="160"/>
      <c r="M51" s="161"/>
      <c r="N51" s="889" t="s">
        <v>187</v>
      </c>
      <c r="O51" s="889"/>
      <c r="P51" s="889"/>
      <c r="Q51" s="151"/>
      <c r="R51" s="59"/>
    </row>
    <row r="52" spans="2:18" ht="9" customHeight="1">
      <c r="B52" s="146"/>
      <c r="C52" s="149"/>
      <c r="D52" s="149"/>
      <c r="E52" s="149"/>
      <c r="F52" s="154"/>
      <c r="G52" s="155"/>
      <c r="H52" s="155"/>
      <c r="I52" s="160"/>
      <c r="J52" s="160"/>
      <c r="K52" s="160"/>
      <c r="L52" s="156"/>
      <c r="M52" s="161"/>
      <c r="N52" s="161"/>
      <c r="O52" s="161"/>
      <c r="P52" s="161"/>
      <c r="Q52" s="151"/>
      <c r="R52" s="59"/>
    </row>
    <row r="53" spans="2:18">
      <c r="B53" s="146"/>
      <c r="C53" s="149"/>
      <c r="D53" s="338" t="s">
        <v>261</v>
      </c>
      <c r="E53" s="149"/>
      <c r="F53" s="154" t="s">
        <v>186</v>
      </c>
      <c r="G53" s="155"/>
      <c r="H53" s="155"/>
      <c r="I53" s="160"/>
      <c r="J53" s="160"/>
      <c r="K53" s="173"/>
      <c r="L53" s="173"/>
      <c r="M53" s="161"/>
      <c r="N53" s="161"/>
      <c r="O53" s="161"/>
      <c r="P53" s="161"/>
      <c r="Q53" s="151"/>
      <c r="R53" s="59"/>
    </row>
    <row r="54" spans="2:18">
      <c r="B54" s="146"/>
      <c r="C54" s="149"/>
      <c r="D54" s="338" t="s">
        <v>399</v>
      </c>
      <c r="E54" s="149"/>
      <c r="F54" s="154" t="s">
        <v>225</v>
      </c>
      <c r="G54" s="155"/>
      <c r="H54" s="155"/>
      <c r="I54" s="160"/>
      <c r="J54" s="155"/>
      <c r="K54" s="155"/>
      <c r="L54" s="155"/>
      <c r="M54" s="156"/>
      <c r="N54" s="156"/>
      <c r="O54" s="156"/>
      <c r="P54" s="157"/>
      <c r="Q54" s="151"/>
      <c r="R54" s="59"/>
    </row>
    <row r="55" spans="2:18" ht="9" customHeight="1">
      <c r="B55" s="146"/>
      <c r="C55" s="149"/>
      <c r="D55" s="155"/>
      <c r="E55" s="149"/>
      <c r="F55" s="154"/>
      <c r="G55" s="155"/>
      <c r="H55" s="155"/>
      <c r="I55" s="160"/>
      <c r="J55" s="160"/>
      <c r="K55" s="160"/>
      <c r="L55" s="160"/>
      <c r="M55" s="161"/>
      <c r="N55" s="161"/>
      <c r="O55" s="161"/>
      <c r="P55" s="161"/>
      <c r="Q55" s="151"/>
      <c r="R55" s="59"/>
    </row>
    <row r="56" spans="2:18">
      <c r="B56" s="146"/>
      <c r="C56" s="149"/>
      <c r="D56" s="155" t="s">
        <v>185</v>
      </c>
      <c r="E56" s="149"/>
      <c r="F56" s="154" t="s">
        <v>185</v>
      </c>
      <c r="G56" s="155"/>
      <c r="H56" s="155"/>
      <c r="I56" s="160"/>
      <c r="J56" s="160"/>
      <c r="K56" s="160"/>
      <c r="L56" s="156"/>
      <c r="M56" s="161"/>
      <c r="N56" s="161"/>
      <c r="O56" s="161"/>
      <c r="P56" s="161"/>
      <c r="Q56" s="151"/>
      <c r="R56" s="59"/>
    </row>
    <row r="57" spans="2:18" ht="9" customHeight="1">
      <c r="B57" s="146"/>
      <c r="C57" s="149"/>
      <c r="D57" s="197"/>
      <c r="E57" s="149"/>
      <c r="F57" s="154"/>
      <c r="G57" s="155"/>
      <c r="H57" s="155"/>
      <c r="I57" s="160"/>
      <c r="J57" s="160"/>
      <c r="K57" s="173"/>
      <c r="L57" s="173"/>
      <c r="M57" s="161"/>
      <c r="N57" s="161"/>
      <c r="O57" s="161"/>
      <c r="P57" s="161"/>
      <c r="Q57" s="151"/>
      <c r="R57" s="59"/>
    </row>
    <row r="58" spans="2:18">
      <c r="B58" s="146"/>
      <c r="C58" s="338" t="s">
        <v>366</v>
      </c>
      <c r="D58" s="149"/>
      <c r="E58" s="149"/>
      <c r="F58" s="154"/>
      <c r="G58" s="155"/>
      <c r="H58" s="155"/>
      <c r="I58" s="160"/>
      <c r="J58" s="160"/>
      <c r="K58" s="160"/>
      <c r="L58" s="169"/>
      <c r="M58" s="161"/>
      <c r="N58" s="161"/>
      <c r="O58" s="161"/>
      <c r="P58" s="161"/>
      <c r="Q58" s="151"/>
      <c r="R58" s="59"/>
    </row>
    <row r="59" spans="2:18">
      <c r="B59" s="146"/>
      <c r="C59" s="155" t="s">
        <v>3</v>
      </c>
      <c r="D59" s="149"/>
      <c r="E59" s="149"/>
      <c r="F59" s="154"/>
      <c r="G59" s="155"/>
      <c r="H59" s="155"/>
      <c r="I59" s="160"/>
      <c r="J59" s="160"/>
      <c r="K59" s="160"/>
      <c r="L59" s="160"/>
      <c r="M59" s="161"/>
      <c r="N59" s="161"/>
      <c r="O59" s="161"/>
      <c r="P59" s="161"/>
      <c r="Q59" s="151"/>
      <c r="R59" s="59"/>
    </row>
    <row r="60" spans="2:18">
      <c r="B60" s="146"/>
      <c r="C60" s="155"/>
      <c r="D60" s="149"/>
      <c r="E60" s="149"/>
      <c r="F60" s="154"/>
      <c r="G60" s="155"/>
      <c r="H60" s="155"/>
      <c r="I60" s="160"/>
      <c r="J60" s="155"/>
      <c r="K60" s="155"/>
      <c r="L60" s="155"/>
      <c r="M60" s="156"/>
      <c r="N60" s="156"/>
      <c r="O60" s="156"/>
      <c r="P60" s="157"/>
      <c r="Q60" s="151"/>
      <c r="R60" s="59"/>
    </row>
    <row r="61" spans="2:18" ht="8.25" customHeight="1">
      <c r="B61" s="146"/>
      <c r="C61" s="149"/>
      <c r="D61" s="149"/>
      <c r="E61" s="149"/>
      <c r="F61" s="154"/>
      <c r="G61" s="155"/>
      <c r="H61" s="155"/>
      <c r="I61" s="160"/>
      <c r="J61" s="160"/>
      <c r="K61" s="160"/>
      <c r="L61" s="160"/>
      <c r="M61" s="161"/>
      <c r="N61" s="161"/>
      <c r="O61" s="161"/>
      <c r="P61" s="161"/>
      <c r="Q61" s="151"/>
      <c r="R61" s="59"/>
    </row>
    <row r="62" spans="2:18" ht="15.95" customHeight="1">
      <c r="B62" s="146"/>
      <c r="C62" s="155" t="s">
        <v>51</v>
      </c>
      <c r="D62" s="149"/>
      <c r="E62" s="149"/>
      <c r="F62" s="187"/>
      <c r="G62" s="890"/>
      <c r="H62" s="890"/>
      <c r="I62" s="890"/>
      <c r="J62" s="890"/>
      <c r="K62" s="890"/>
      <c r="L62" s="890"/>
      <c r="M62" s="890"/>
      <c r="N62" s="890"/>
      <c r="O62" s="890"/>
      <c r="P62" s="890"/>
      <c r="Q62" s="151"/>
      <c r="R62" s="59"/>
    </row>
    <row r="63" spans="2:18" ht="15.95" customHeight="1">
      <c r="B63" s="146"/>
      <c r="C63" s="155" t="s">
        <v>170</v>
      </c>
      <c r="D63" s="149"/>
      <c r="E63" s="149"/>
      <c r="F63" s="187"/>
      <c r="G63" s="890"/>
      <c r="H63" s="890"/>
      <c r="I63" s="890"/>
      <c r="J63" s="890"/>
      <c r="K63" s="890"/>
      <c r="L63" s="890"/>
      <c r="M63" s="890"/>
      <c r="N63" s="890"/>
      <c r="O63" s="890"/>
      <c r="P63" s="890"/>
      <c r="Q63" s="151"/>
      <c r="R63" s="59"/>
    </row>
    <row r="64" spans="2:18" ht="15.95" customHeight="1">
      <c r="B64" s="146"/>
      <c r="C64" s="155"/>
      <c r="D64" s="149"/>
      <c r="E64" s="149"/>
      <c r="F64" s="187"/>
      <c r="G64" s="890"/>
      <c r="H64" s="890"/>
      <c r="I64" s="890"/>
      <c r="J64" s="890"/>
      <c r="K64" s="890"/>
      <c r="L64" s="890"/>
      <c r="M64" s="890"/>
      <c r="N64" s="890"/>
      <c r="O64" s="890"/>
      <c r="P64" s="890"/>
      <c r="Q64" s="151"/>
      <c r="R64" s="59"/>
    </row>
    <row r="65" spans="2:18" ht="15.95" customHeight="1">
      <c r="B65" s="79"/>
      <c r="C65" s="155" t="s">
        <v>182</v>
      </c>
      <c r="D65" s="149"/>
      <c r="E65" s="149"/>
      <c r="F65" s="198"/>
      <c r="G65" s="888"/>
      <c r="H65" s="888"/>
      <c r="I65" s="888"/>
      <c r="J65" s="888"/>
      <c r="K65" s="888"/>
      <c r="L65" s="888"/>
      <c r="M65" s="888"/>
      <c r="N65" s="888"/>
      <c r="O65" s="888"/>
      <c r="P65" s="888"/>
      <c r="Q65" s="182"/>
      <c r="R65" s="59"/>
    </row>
    <row r="66" spans="2:18" ht="15.95" customHeight="1">
      <c r="B66" s="146"/>
      <c r="C66" s="155" t="s">
        <v>184</v>
      </c>
      <c r="D66" s="149"/>
      <c r="E66" s="149"/>
      <c r="F66" s="199"/>
      <c r="G66" s="64"/>
      <c r="H66" s="27"/>
      <c r="I66" s="892"/>
      <c r="J66" s="892"/>
      <c r="K66" s="892"/>
      <c r="L66" s="892"/>
      <c r="M66" s="892"/>
      <c r="N66" s="892"/>
      <c r="O66" s="892"/>
      <c r="P66" s="892"/>
      <c r="Q66" s="151"/>
      <c r="R66" s="59"/>
    </row>
    <row r="67" spans="2:18" ht="15.95" customHeight="1">
      <c r="B67" s="146"/>
      <c r="C67" s="155" t="s">
        <v>183</v>
      </c>
      <c r="D67" s="149"/>
      <c r="E67" s="149"/>
      <c r="F67" s="199"/>
      <c r="G67" s="77"/>
      <c r="H67" s="26"/>
      <c r="I67" s="887"/>
      <c r="J67" s="887"/>
      <c r="K67" s="887"/>
      <c r="L67" s="887"/>
      <c r="M67" s="887"/>
      <c r="N67" s="887"/>
      <c r="O67" s="887"/>
      <c r="P67" s="887"/>
      <c r="Q67" s="151"/>
      <c r="R67" s="59"/>
    </row>
    <row r="68" spans="2:18" ht="9.75" customHeight="1">
      <c r="B68" s="90"/>
      <c r="C68" s="200"/>
      <c r="D68" s="200"/>
      <c r="E68" s="200"/>
      <c r="F68" s="200"/>
      <c r="G68" s="200"/>
      <c r="H68" s="200"/>
      <c r="I68" s="200"/>
      <c r="J68" s="200"/>
      <c r="K68" s="200"/>
      <c r="L68" s="200"/>
      <c r="M68" s="200"/>
      <c r="N68" s="200"/>
      <c r="O68" s="200"/>
      <c r="P68" s="200"/>
      <c r="Q68" s="201"/>
      <c r="R68" s="40"/>
    </row>
    <row r="69" spans="2:18" ht="12" customHeight="1">
      <c r="B69" s="202"/>
      <c r="C69" s="203"/>
      <c r="D69" s="203"/>
      <c r="E69" s="203"/>
      <c r="F69" s="154"/>
      <c r="G69" s="155"/>
      <c r="H69" s="155"/>
      <c r="I69" s="160"/>
      <c r="J69" s="160"/>
      <c r="K69" s="160"/>
      <c r="L69" s="160"/>
      <c r="M69" s="160"/>
      <c r="N69" s="160"/>
      <c r="O69" s="160"/>
      <c r="P69" s="160"/>
      <c r="Q69" s="150"/>
      <c r="R69" s="33"/>
    </row>
    <row r="70" spans="2:18" ht="6.75" customHeight="1">
      <c r="B70" s="204"/>
      <c r="C70" s="202"/>
      <c r="D70" s="202"/>
      <c r="E70" s="202"/>
      <c r="F70" s="205"/>
      <c r="G70" s="206"/>
      <c r="H70" s="206"/>
      <c r="I70" s="207"/>
      <c r="J70" s="208"/>
      <c r="K70" s="205"/>
      <c r="L70" s="207"/>
      <c r="M70" s="209"/>
      <c r="N70" s="209"/>
      <c r="O70" s="209"/>
      <c r="P70" s="209"/>
      <c r="Q70" s="208"/>
      <c r="R70" s="54"/>
    </row>
    <row r="71" spans="2:18" ht="12" customHeight="1">
      <c r="B71" s="146"/>
      <c r="C71" s="339" t="s">
        <v>451</v>
      </c>
      <c r="D71" s="155"/>
      <c r="E71" s="155"/>
      <c r="F71" s="64"/>
      <c r="G71" s="155"/>
      <c r="H71" s="155"/>
      <c r="I71" s="160"/>
      <c r="J71" s="160"/>
      <c r="K71" s="160"/>
      <c r="L71" s="160"/>
      <c r="M71" s="160"/>
      <c r="N71" s="160"/>
      <c r="O71" s="160"/>
      <c r="P71" s="160"/>
      <c r="Q71" s="150"/>
      <c r="R71" s="59"/>
    </row>
    <row r="72" spans="2:18" ht="12" customHeight="1">
      <c r="B72" s="146"/>
      <c r="C72" s="339" t="s">
        <v>449</v>
      </c>
      <c r="D72" s="155"/>
      <c r="E72" s="155"/>
      <c r="F72" s="154"/>
      <c r="G72" s="155"/>
      <c r="H72" s="155"/>
      <c r="I72" s="160"/>
      <c r="J72" s="160"/>
      <c r="K72" s="160"/>
      <c r="L72" s="160"/>
      <c r="M72" s="160"/>
      <c r="N72" s="160"/>
      <c r="O72" s="160"/>
      <c r="P72" s="160"/>
      <c r="Q72" s="150"/>
      <c r="R72" s="59"/>
    </row>
    <row r="73" spans="2:18" ht="12" customHeight="1">
      <c r="B73" s="146"/>
      <c r="C73" s="339" t="s">
        <v>325</v>
      </c>
      <c r="D73" s="155"/>
      <c r="E73" s="155"/>
      <c r="F73" s="154"/>
      <c r="G73" s="155"/>
      <c r="H73" s="155"/>
      <c r="I73" s="160"/>
      <c r="J73" s="160"/>
      <c r="K73" s="160"/>
      <c r="L73" s="160"/>
      <c r="M73" s="160"/>
      <c r="N73" s="160"/>
      <c r="O73" s="160"/>
      <c r="P73" s="160"/>
      <c r="Q73" s="150"/>
      <c r="R73" s="59"/>
    </row>
    <row r="74" spans="2:18" ht="12" customHeight="1">
      <c r="B74" s="146"/>
      <c r="C74" s="339" t="s">
        <v>359</v>
      </c>
      <c r="D74" s="155"/>
      <c r="E74" s="155"/>
      <c r="F74" s="154"/>
      <c r="G74" s="155"/>
      <c r="H74" s="155"/>
      <c r="I74" s="160"/>
      <c r="J74" s="160"/>
      <c r="K74" s="155"/>
      <c r="L74" s="155"/>
      <c r="M74" s="156"/>
      <c r="N74" s="156"/>
      <c r="O74" s="156"/>
      <c r="P74" s="210"/>
      <c r="Q74" s="150"/>
      <c r="R74" s="59"/>
    </row>
    <row r="75" spans="2:18" ht="12" customHeight="1">
      <c r="B75" s="146"/>
      <c r="C75" s="339" t="s">
        <v>402</v>
      </c>
      <c r="D75" s="155"/>
      <c r="E75" s="155"/>
      <c r="F75" s="154"/>
      <c r="G75" s="155"/>
      <c r="H75" s="155"/>
      <c r="I75" s="160"/>
      <c r="J75" s="160"/>
      <c r="K75" s="160"/>
      <c r="L75" s="160"/>
      <c r="M75" s="169"/>
      <c r="N75" s="169"/>
      <c r="O75" s="169"/>
      <c r="P75" s="210"/>
      <c r="Q75" s="150"/>
      <c r="R75" s="59"/>
    </row>
    <row r="76" spans="2:18" ht="7.5" customHeight="1">
      <c r="B76" s="177"/>
      <c r="C76" s="211"/>
      <c r="D76" s="211"/>
      <c r="E76" s="211"/>
      <c r="F76" s="212"/>
      <c r="G76" s="211"/>
      <c r="H76" s="211"/>
      <c r="I76" s="192"/>
      <c r="J76" s="192"/>
      <c r="K76" s="213"/>
      <c r="L76" s="176"/>
      <c r="M76" s="192"/>
      <c r="N76" s="192"/>
      <c r="O76" s="192"/>
      <c r="P76" s="192"/>
      <c r="Q76" s="214"/>
      <c r="R76" s="40"/>
    </row>
    <row r="77" spans="2:18" ht="9" customHeight="1">
      <c r="B77" s="215"/>
      <c r="C77" s="155"/>
      <c r="D77" s="155"/>
      <c r="E77" s="155"/>
      <c r="F77" s="154"/>
      <c r="G77" s="155"/>
      <c r="H77" s="155"/>
      <c r="I77" s="160"/>
      <c r="J77" s="160"/>
      <c r="K77" s="173"/>
      <c r="L77" s="173"/>
      <c r="M77" s="160"/>
      <c r="N77" s="160"/>
      <c r="O77" s="160"/>
      <c r="P77" s="160"/>
      <c r="Q77" s="150"/>
      <c r="R77" s="33"/>
    </row>
    <row r="78" spans="2:18">
      <c r="B78" s="149"/>
      <c r="C78" s="155"/>
      <c r="D78" s="155"/>
      <c r="E78" s="155"/>
      <c r="F78" s="154"/>
      <c r="G78" s="155"/>
      <c r="H78" s="155"/>
      <c r="I78" s="160"/>
      <c r="J78" s="160"/>
      <c r="K78" s="160"/>
      <c r="L78" s="160"/>
      <c r="M78" s="160"/>
      <c r="N78" s="160"/>
      <c r="O78" s="160"/>
      <c r="P78" s="160"/>
      <c r="Q78" s="150"/>
      <c r="R78" s="58"/>
    </row>
    <row r="79" spans="2:18">
      <c r="B79" s="149"/>
      <c r="C79" s="155"/>
      <c r="D79" s="155"/>
      <c r="E79" s="155"/>
      <c r="F79" s="154"/>
      <c r="G79" s="155"/>
      <c r="H79" s="155"/>
      <c r="I79" s="155"/>
      <c r="J79" s="155"/>
      <c r="K79" s="155"/>
      <c r="L79" s="169"/>
      <c r="M79" s="160"/>
      <c r="N79" s="160"/>
      <c r="O79" s="160"/>
      <c r="P79" s="160"/>
      <c r="Q79" s="150"/>
      <c r="R79" s="58"/>
    </row>
    <row r="80" spans="2:18" ht="11.25" customHeight="1">
      <c r="B80" s="149"/>
      <c r="C80" s="155"/>
      <c r="D80" s="155"/>
      <c r="E80" s="155"/>
      <c r="F80" s="154"/>
      <c r="G80" s="155"/>
      <c r="H80" s="155"/>
      <c r="I80" s="160"/>
      <c r="J80" s="160"/>
      <c r="K80" s="160"/>
      <c r="L80" s="169"/>
      <c r="M80" s="160"/>
      <c r="N80" s="160"/>
      <c r="O80" s="160"/>
      <c r="P80" s="160"/>
      <c r="Q80" s="150"/>
      <c r="R80" s="58"/>
    </row>
    <row r="81" spans="2:18">
      <c r="B81" s="149"/>
      <c r="C81" s="155"/>
      <c r="D81" s="155"/>
      <c r="E81" s="155"/>
      <c r="F81" s="154"/>
      <c r="G81" s="155"/>
      <c r="H81" s="155"/>
      <c r="I81" s="160"/>
      <c r="J81" s="155"/>
      <c r="K81" s="155"/>
      <c r="L81" s="155"/>
      <c r="M81" s="156"/>
      <c r="N81" s="156"/>
      <c r="O81" s="156"/>
      <c r="P81" s="210"/>
      <c r="Q81" s="150"/>
      <c r="R81" s="58"/>
    </row>
    <row r="82" spans="2:18" ht="11.25" customHeight="1">
      <c r="B82" s="149"/>
      <c r="C82" s="155"/>
      <c r="D82" s="155"/>
      <c r="E82" s="155"/>
      <c r="F82" s="154"/>
      <c r="G82" s="155"/>
      <c r="H82" s="155"/>
      <c r="I82" s="160"/>
      <c r="J82" s="160"/>
      <c r="K82" s="160"/>
      <c r="L82" s="160"/>
      <c r="M82" s="169"/>
      <c r="N82" s="169"/>
      <c r="O82" s="169"/>
      <c r="P82" s="210"/>
      <c r="Q82" s="150"/>
      <c r="R82" s="58"/>
    </row>
    <row r="83" spans="2:18">
      <c r="B83" s="149"/>
      <c r="C83" s="155"/>
      <c r="D83" s="155"/>
      <c r="E83" s="155"/>
      <c r="F83" s="154"/>
      <c r="G83" s="155"/>
      <c r="H83" s="155"/>
      <c r="I83" s="160"/>
      <c r="J83" s="160"/>
      <c r="K83" s="160"/>
      <c r="L83" s="160"/>
      <c r="M83" s="160"/>
      <c r="N83" s="160"/>
      <c r="O83" s="160"/>
      <c r="P83" s="160"/>
      <c r="Q83" s="150"/>
      <c r="R83" s="58"/>
    </row>
    <row r="84" spans="2:18">
      <c r="B84" s="149"/>
      <c r="C84" s="155"/>
      <c r="D84" s="155"/>
      <c r="E84" s="155"/>
      <c r="F84" s="154"/>
      <c r="G84" s="64"/>
      <c r="H84" s="155"/>
      <c r="I84" s="160"/>
      <c r="J84" s="160"/>
      <c r="K84" s="160"/>
      <c r="L84" s="160"/>
      <c r="M84" s="160"/>
      <c r="N84" s="160"/>
      <c r="O84" s="160"/>
      <c r="P84" s="155"/>
      <c r="Q84" s="150"/>
      <c r="R84" s="58"/>
    </row>
    <row r="85" spans="2:18">
      <c r="B85" s="149"/>
      <c r="C85" s="155"/>
      <c r="D85" s="155"/>
      <c r="E85" s="155"/>
      <c r="F85" s="193"/>
      <c r="G85" s="64"/>
      <c r="H85" s="155"/>
      <c r="I85" s="160"/>
      <c r="J85" s="155"/>
      <c r="K85" s="155"/>
      <c r="L85" s="155"/>
      <c r="M85" s="156"/>
      <c r="N85" s="156"/>
      <c r="O85" s="156"/>
      <c r="P85" s="155"/>
      <c r="Q85" s="150"/>
      <c r="R85" s="58"/>
    </row>
    <row r="86" spans="2:18" ht="4.5" customHeight="1">
      <c r="B86" s="149"/>
      <c r="C86" s="155"/>
      <c r="D86" s="155"/>
      <c r="E86" s="155"/>
      <c r="F86" s="199"/>
      <c r="G86" s="64"/>
      <c r="H86" s="155"/>
      <c r="I86" s="160"/>
      <c r="J86" s="160"/>
      <c r="K86" s="160"/>
      <c r="L86" s="160"/>
      <c r="M86" s="169"/>
      <c r="N86" s="169"/>
      <c r="O86" s="169"/>
      <c r="P86" s="218"/>
      <c r="Q86" s="150"/>
      <c r="R86" s="58"/>
    </row>
    <row r="87" spans="2:18" ht="6.75" customHeight="1">
      <c r="B87" s="149"/>
      <c r="C87" s="149"/>
      <c r="D87" s="149"/>
      <c r="E87" s="149"/>
      <c r="F87" s="155"/>
      <c r="G87" s="149"/>
      <c r="H87" s="149"/>
      <c r="I87" s="150"/>
      <c r="J87" s="150"/>
      <c r="K87" s="150"/>
      <c r="L87" s="150"/>
      <c r="M87" s="150"/>
      <c r="N87" s="150"/>
      <c r="O87" s="150"/>
      <c r="P87" s="150"/>
      <c r="Q87" s="150"/>
      <c r="R87" s="58"/>
    </row>
    <row r="88" spans="2:18" s="58" customFormat="1">
      <c r="B88" s="49"/>
      <c r="C88" s="49"/>
      <c r="D88" s="49"/>
      <c r="E88" s="49"/>
      <c r="F88" s="113"/>
      <c r="G88" s="49"/>
      <c r="H88" s="49"/>
    </row>
    <row r="89" spans="2:18" s="58" customFormat="1">
      <c r="B89" s="49"/>
      <c r="C89" s="49"/>
      <c r="D89" s="49"/>
      <c r="E89" s="49"/>
      <c r="F89" s="113"/>
      <c r="G89" s="49"/>
      <c r="H89" s="49"/>
    </row>
    <row r="90" spans="2:18" s="58" customFormat="1">
      <c r="B90" s="49"/>
      <c r="C90" s="49"/>
      <c r="D90" s="49"/>
      <c r="E90" s="49"/>
      <c r="F90" s="113"/>
      <c r="G90" s="49"/>
      <c r="H90" s="49"/>
    </row>
    <row r="91" spans="2:18" s="58" customFormat="1">
      <c r="B91" s="49"/>
      <c r="C91" s="49"/>
      <c r="D91" s="49"/>
      <c r="E91" s="49"/>
      <c r="F91" s="113"/>
      <c r="G91" s="49"/>
      <c r="H91" s="49"/>
    </row>
    <row r="92" spans="2:18" s="58" customFormat="1">
      <c r="B92" s="49"/>
      <c r="C92" s="49"/>
      <c r="D92" s="49"/>
      <c r="E92" s="49"/>
      <c r="F92" s="113"/>
      <c r="G92" s="49"/>
      <c r="H92" s="49"/>
    </row>
    <row r="93" spans="2:18">
      <c r="C93" s="49"/>
      <c r="D93" s="49"/>
      <c r="E93" s="49"/>
      <c r="F93" s="216"/>
    </row>
  </sheetData>
  <sheetProtection password="93EE" sheet="1" objects="1" scenarios="1"/>
  <mergeCells count="19">
    <mergeCell ref="N46:P46"/>
    <mergeCell ref="J38:L38"/>
    <mergeCell ref="I67:P67"/>
    <mergeCell ref="G65:P65"/>
    <mergeCell ref="N47:P47"/>
    <mergeCell ref="N51:P51"/>
    <mergeCell ref="G62:P62"/>
    <mergeCell ref="G63:P63"/>
    <mergeCell ref="G64:P64"/>
    <mergeCell ref="N50:P50"/>
    <mergeCell ref="I66:P66"/>
    <mergeCell ref="O4:Q4"/>
    <mergeCell ref="N22:P22"/>
    <mergeCell ref="N38:P38"/>
    <mergeCell ref="N42:P42"/>
    <mergeCell ref="R37:R43"/>
    <mergeCell ref="R8:R9"/>
    <mergeCell ref="R11:R18"/>
    <mergeCell ref="R34:R35"/>
  </mergeCells>
  <phoneticPr fontId="71" type="noConversion"/>
  <dataValidations count="1">
    <dataValidation type="list" allowBlank="1" showInputMessage="1" showErrorMessage="1" sqref="C20 C22" xr:uid="{00000000-0002-0000-0900-000000000000}">
      <formula1>"X"</formula1>
    </dataValidation>
  </dataValidations>
  <printOptions horizontalCentered="1"/>
  <pageMargins left="0.25" right="0" top="0.5" bottom="0.5" header="0.3" footer="0.3"/>
  <pageSetup scale="10" orientation="portrait" r:id="rId1"/>
  <headerFooter>
    <oddFooter>&amp;L&amp;9U.S. Copyright Office&amp;C&amp;9
&amp;R&amp;9Form SA1-2E Short Form (Rev. 05-17)</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I68"/>
  <sheetViews>
    <sheetView zoomScaleNormal="100" workbookViewId="0">
      <selection activeCell="D10" sqref="D10:I10"/>
    </sheetView>
  </sheetViews>
  <sheetFormatPr defaultColWidth="9.140625" defaultRowHeight="15"/>
  <cols>
    <col min="1" max="1" width="13.85546875" style="629" customWidth="1"/>
    <col min="2" max="2" width="6.85546875" style="629" customWidth="1"/>
    <col min="3" max="3" width="21" style="629" customWidth="1"/>
    <col min="4" max="4" width="14.85546875" style="629" customWidth="1"/>
    <col min="5" max="5" width="2.85546875" style="629" customWidth="1"/>
    <col min="6" max="6" width="21" style="629" customWidth="1"/>
    <col min="7" max="7" width="9" style="629" customWidth="1"/>
    <col min="8" max="8" width="8.140625" style="629" customWidth="1"/>
    <col min="9" max="9" width="6.42578125" style="629" customWidth="1"/>
    <col min="10" max="16384" width="9.140625" style="629"/>
  </cols>
  <sheetData>
    <row r="1" spans="1:9" ht="18.75" customHeight="1" thickBot="1">
      <c r="A1" s="627" t="s">
        <v>369</v>
      </c>
      <c r="B1" s="984"/>
      <c r="C1" s="984"/>
      <c r="D1" s="628" t="s">
        <v>370</v>
      </c>
      <c r="E1" s="984"/>
      <c r="F1" s="984"/>
      <c r="G1" s="984"/>
      <c r="H1" s="984"/>
      <c r="I1" s="984"/>
    </row>
    <row r="2" spans="1:9" ht="36" customHeight="1" thickTop="1">
      <c r="A2" s="985" t="s">
        <v>371</v>
      </c>
      <c r="B2" s="985"/>
      <c r="C2" s="985"/>
      <c r="D2" s="987" t="s">
        <v>372</v>
      </c>
      <c r="E2" s="987"/>
      <c r="F2" s="988" t="s">
        <v>372</v>
      </c>
      <c r="G2" s="988"/>
      <c r="H2" s="988" t="s">
        <v>372</v>
      </c>
      <c r="I2" s="988"/>
    </row>
    <row r="3" spans="1:9" ht="28.5" customHeight="1">
      <c r="A3" s="985"/>
      <c r="B3" s="985"/>
      <c r="C3" s="985"/>
      <c r="D3" s="989" t="s">
        <v>373</v>
      </c>
      <c r="E3" s="989"/>
      <c r="F3" s="990" t="s">
        <v>374</v>
      </c>
      <c r="G3" s="990"/>
      <c r="H3" s="990" t="s">
        <v>375</v>
      </c>
      <c r="I3" s="990"/>
    </row>
    <row r="4" spans="1:9" ht="36" customHeight="1">
      <c r="A4" s="985"/>
      <c r="B4" s="985"/>
      <c r="C4" s="985"/>
      <c r="D4" s="991" t="s">
        <v>372</v>
      </c>
      <c r="E4" s="991"/>
      <c r="F4" s="972"/>
      <c r="G4" s="972"/>
      <c r="H4" s="972"/>
      <c r="I4" s="972"/>
    </row>
    <row r="5" spans="1:9" ht="21.75" customHeight="1" thickBot="1">
      <c r="A5" s="986"/>
      <c r="B5" s="986"/>
      <c r="C5" s="986"/>
      <c r="D5" s="974" t="s">
        <v>376</v>
      </c>
      <c r="E5" s="974"/>
      <c r="F5" s="973"/>
      <c r="G5" s="973"/>
      <c r="H5" s="973"/>
      <c r="I5" s="973"/>
    </row>
    <row r="6" spans="1:9" ht="24.75" customHeight="1" thickTop="1">
      <c r="A6" s="630" t="s">
        <v>377</v>
      </c>
      <c r="B6" s="975"/>
      <c r="C6" s="975"/>
      <c r="D6" s="975"/>
      <c r="E6" s="975"/>
      <c r="F6" s="976"/>
      <c r="G6" s="977" t="s">
        <v>378</v>
      </c>
      <c r="H6" s="978"/>
      <c r="I6" s="631" t="s">
        <v>375</v>
      </c>
    </row>
    <row r="7" spans="1:9" ht="30.75" customHeight="1">
      <c r="A7" s="979" t="s">
        <v>379</v>
      </c>
      <c r="B7" s="980"/>
      <c r="C7" s="632" t="s">
        <v>380</v>
      </c>
      <c r="D7" s="981" t="s">
        <v>381</v>
      </c>
      <c r="E7" s="981"/>
      <c r="F7" s="633" t="s">
        <v>382</v>
      </c>
      <c r="G7" s="982"/>
      <c r="H7" s="983"/>
      <c r="I7" s="634"/>
    </row>
    <row r="8" spans="1:9" ht="15.75" customHeight="1">
      <c r="A8" s="953"/>
      <c r="B8" s="954"/>
      <c r="C8" s="957"/>
      <c r="D8" s="959"/>
      <c r="E8" s="960"/>
      <c r="F8" s="963"/>
      <c r="G8" s="965"/>
      <c r="H8" s="966"/>
      <c r="I8" s="635"/>
    </row>
    <row r="9" spans="1:9" ht="18" customHeight="1" thickBot="1">
      <c r="A9" s="955"/>
      <c r="B9" s="956"/>
      <c r="C9" s="958"/>
      <c r="D9" s="961"/>
      <c r="E9" s="962"/>
      <c r="F9" s="964"/>
      <c r="G9" s="967"/>
      <c r="H9" s="968"/>
      <c r="I9" s="636"/>
    </row>
    <row r="10" spans="1:9" ht="24" customHeight="1" thickTop="1">
      <c r="A10" s="925" t="s">
        <v>383</v>
      </c>
      <c r="B10" s="969"/>
      <c r="C10" s="970"/>
      <c r="D10" s="971" t="s">
        <v>427</v>
      </c>
      <c r="E10" s="971"/>
      <c r="F10" s="971"/>
      <c r="G10" s="971"/>
      <c r="H10" s="971"/>
      <c r="I10" s="971"/>
    </row>
    <row r="11" spans="1:9" ht="24" customHeight="1">
      <c r="A11" s="926"/>
      <c r="B11" s="950"/>
      <c r="C11" s="951"/>
      <c r="D11" s="951"/>
      <c r="E11" s="941"/>
      <c r="F11" s="941"/>
      <c r="G11" s="941"/>
      <c r="H11" s="941"/>
      <c r="I11" s="941"/>
    </row>
    <row r="12" spans="1:9" ht="24" customHeight="1" thickBot="1">
      <c r="A12" s="927"/>
      <c r="B12" s="942"/>
      <c r="C12" s="943"/>
      <c r="D12" s="943"/>
      <c r="E12" s="952"/>
      <c r="F12" s="952"/>
      <c r="G12" s="952"/>
      <c r="H12" s="952"/>
      <c r="I12" s="952"/>
    </row>
    <row r="13" spans="1:9" ht="24" customHeight="1" thickTop="1">
      <c r="A13" s="925" t="s">
        <v>384</v>
      </c>
      <c r="B13" s="928"/>
      <c r="C13" s="923"/>
      <c r="D13" s="923"/>
      <c r="E13" s="923"/>
      <c r="F13" s="923"/>
      <c r="G13" s="923"/>
      <c r="H13" s="923"/>
      <c r="I13" s="923"/>
    </row>
    <row r="14" spans="1:9" ht="24" customHeight="1">
      <c r="A14" s="926"/>
      <c r="B14" s="928"/>
      <c r="C14" s="923"/>
      <c r="D14" s="923"/>
      <c r="E14" s="923"/>
      <c r="F14" s="923"/>
      <c r="G14" s="923"/>
      <c r="H14" s="923"/>
      <c r="I14" s="923"/>
    </row>
    <row r="15" spans="1:9" ht="24" customHeight="1">
      <c r="A15" s="926"/>
      <c r="B15" s="950"/>
      <c r="C15" s="951"/>
      <c r="D15" s="951"/>
      <c r="E15" s="941"/>
      <c r="F15" s="941"/>
      <c r="G15" s="941"/>
      <c r="H15" s="941"/>
      <c r="I15" s="941"/>
    </row>
    <row r="16" spans="1:9" ht="24" customHeight="1" thickBot="1">
      <c r="A16" s="927"/>
      <c r="B16" s="942"/>
      <c r="C16" s="943"/>
      <c r="D16" s="943"/>
      <c r="E16" s="952"/>
      <c r="F16" s="952"/>
      <c r="G16" s="952"/>
      <c r="H16" s="952"/>
      <c r="I16" s="952"/>
    </row>
    <row r="17" spans="1:9" ht="24" customHeight="1" thickTop="1">
      <c r="A17" s="925" t="s">
        <v>385</v>
      </c>
      <c r="B17" s="946"/>
      <c r="C17" s="947"/>
      <c r="D17" s="947"/>
      <c r="E17" s="947"/>
      <c r="F17" s="947"/>
      <c r="G17" s="947"/>
      <c r="H17" s="947"/>
      <c r="I17" s="947"/>
    </row>
    <row r="18" spans="1:9" ht="24" customHeight="1">
      <c r="A18" s="926"/>
      <c r="B18" s="948"/>
      <c r="C18" s="915"/>
      <c r="D18" s="915"/>
      <c r="E18" s="915"/>
      <c r="F18" s="915"/>
      <c r="G18" s="915"/>
      <c r="H18" s="915"/>
      <c r="I18" s="915"/>
    </row>
    <row r="19" spans="1:9" ht="24" customHeight="1">
      <c r="A19" s="926"/>
      <c r="B19" s="948"/>
      <c r="C19" s="915"/>
      <c r="D19" s="915"/>
      <c r="E19" s="949"/>
      <c r="F19" s="949"/>
      <c r="G19" s="949"/>
      <c r="H19" s="949"/>
      <c r="I19" s="949"/>
    </row>
    <row r="20" spans="1:9" ht="24" customHeight="1" thickBot="1">
      <c r="A20" s="927"/>
      <c r="B20" s="930"/>
      <c r="C20" s="909"/>
      <c r="D20" s="909"/>
      <c r="E20" s="945"/>
      <c r="F20" s="945"/>
      <c r="G20" s="945"/>
      <c r="H20" s="945"/>
      <c r="I20" s="945"/>
    </row>
    <row r="21" spans="1:9" ht="24" customHeight="1" thickTop="1">
      <c r="A21" s="925" t="s">
        <v>386</v>
      </c>
      <c r="B21" s="928"/>
      <c r="C21" s="923"/>
      <c r="D21" s="923"/>
      <c r="E21" s="923"/>
      <c r="F21" s="923"/>
      <c r="G21" s="923"/>
      <c r="H21" s="923"/>
      <c r="I21" s="923"/>
    </row>
    <row r="22" spans="1:9" ht="24" customHeight="1">
      <c r="A22" s="926"/>
      <c r="B22" s="929"/>
      <c r="C22" s="895"/>
      <c r="D22" s="895"/>
      <c r="E22" s="895"/>
      <c r="F22" s="895"/>
      <c r="G22" s="895"/>
      <c r="H22" s="895"/>
      <c r="I22" s="895"/>
    </row>
    <row r="23" spans="1:9" ht="24" customHeight="1">
      <c r="A23" s="926"/>
      <c r="B23" s="940"/>
      <c r="C23" s="903"/>
      <c r="D23" s="903"/>
      <c r="E23" s="944"/>
      <c r="F23" s="944"/>
      <c r="G23" s="944"/>
      <c r="H23" s="944"/>
      <c r="I23" s="944"/>
    </row>
    <row r="24" spans="1:9" ht="24" customHeight="1" thickBot="1">
      <c r="A24" s="927"/>
      <c r="B24" s="930"/>
      <c r="C24" s="909"/>
      <c r="D24" s="909"/>
      <c r="E24" s="945"/>
      <c r="F24" s="945"/>
      <c r="G24" s="945"/>
      <c r="H24" s="945"/>
      <c r="I24" s="945"/>
    </row>
    <row r="25" spans="1:9" ht="24" customHeight="1" thickTop="1">
      <c r="A25" s="925" t="s">
        <v>387</v>
      </c>
      <c r="B25" s="928"/>
      <c r="C25" s="923"/>
      <c r="D25" s="923"/>
      <c r="E25" s="923"/>
      <c r="F25" s="923"/>
      <c r="G25" s="923"/>
      <c r="H25" s="923"/>
      <c r="I25" s="923"/>
    </row>
    <row r="26" spans="1:9" ht="24" customHeight="1">
      <c r="A26" s="926"/>
      <c r="B26" s="929"/>
      <c r="C26" s="895"/>
      <c r="D26" s="895"/>
      <c r="E26" s="895"/>
      <c r="F26" s="895"/>
      <c r="G26" s="895"/>
      <c r="H26" s="895"/>
      <c r="I26" s="895"/>
    </row>
    <row r="27" spans="1:9" ht="24" customHeight="1">
      <c r="A27" s="926"/>
      <c r="B27" s="940"/>
      <c r="C27" s="903"/>
      <c r="D27" s="903"/>
      <c r="E27" s="941"/>
      <c r="F27" s="941"/>
      <c r="G27" s="941"/>
      <c r="H27" s="941"/>
      <c r="I27" s="941"/>
    </row>
    <row r="28" spans="1:9" ht="24" customHeight="1" thickBot="1">
      <c r="A28" s="927"/>
      <c r="B28" s="942"/>
      <c r="C28" s="943"/>
      <c r="D28" s="943"/>
      <c r="E28" s="931"/>
      <c r="F28" s="931"/>
      <c r="G28" s="931"/>
      <c r="H28" s="931"/>
      <c r="I28" s="931"/>
    </row>
    <row r="29" spans="1:9" ht="24" customHeight="1" thickTop="1">
      <c r="A29" s="925" t="s">
        <v>388</v>
      </c>
      <c r="B29" s="928"/>
      <c r="C29" s="923"/>
      <c r="D29" s="923"/>
      <c r="E29" s="923"/>
      <c r="F29" s="923"/>
      <c r="G29" s="923"/>
      <c r="H29" s="923"/>
      <c r="I29" s="923"/>
    </row>
    <row r="30" spans="1:9" ht="24" customHeight="1">
      <c r="A30" s="926"/>
      <c r="B30" s="929"/>
      <c r="C30" s="895"/>
      <c r="D30" s="895"/>
      <c r="E30" s="895"/>
      <c r="F30" s="895"/>
      <c r="G30" s="895"/>
      <c r="H30" s="895"/>
      <c r="I30" s="895"/>
    </row>
    <row r="31" spans="1:9" ht="24" customHeight="1" thickBot="1">
      <c r="A31" s="927"/>
      <c r="B31" s="930"/>
      <c r="C31" s="909"/>
      <c r="D31" s="909"/>
      <c r="E31" s="931"/>
      <c r="F31" s="931"/>
      <c r="G31" s="931"/>
      <c r="H31" s="931"/>
      <c r="I31" s="931"/>
    </row>
    <row r="32" spans="1:9" ht="23.1" customHeight="1" thickTop="1">
      <c r="A32" s="637"/>
      <c r="B32" s="637"/>
      <c r="C32" s="637"/>
      <c r="D32" s="637"/>
      <c r="E32" s="637"/>
      <c r="F32" s="637"/>
      <c r="G32" s="637"/>
      <c r="H32" s="637"/>
      <c r="I32" s="637"/>
    </row>
    <row r="33" spans="1:9" ht="23.1" customHeight="1">
      <c r="A33" s="637"/>
      <c r="B33" s="637"/>
      <c r="C33" s="637"/>
      <c r="D33" s="637"/>
      <c r="E33" s="637"/>
      <c r="F33" s="637"/>
      <c r="G33" s="637"/>
      <c r="H33" s="637"/>
      <c r="I33" s="637"/>
    </row>
    <row r="34" spans="1:9" ht="23.1" customHeight="1" thickBot="1">
      <c r="A34" s="637"/>
      <c r="B34" s="637"/>
      <c r="C34" s="637"/>
      <c r="D34" s="637"/>
      <c r="E34" s="637"/>
      <c r="F34" s="637"/>
      <c r="G34" s="637"/>
      <c r="H34" s="637"/>
      <c r="I34" s="637"/>
    </row>
    <row r="35" spans="1:9" ht="24.75" customHeight="1" thickTop="1" thickBot="1">
      <c r="A35" s="932"/>
      <c r="B35" s="932"/>
      <c r="C35" s="932"/>
      <c r="D35" s="932"/>
      <c r="E35" s="932"/>
      <c r="F35" s="932"/>
      <c r="G35" s="933"/>
      <c r="H35" s="936" t="s">
        <v>389</v>
      </c>
      <c r="I35" s="937"/>
    </row>
    <row r="36" spans="1:9" ht="24.75" customHeight="1" thickTop="1" thickBot="1">
      <c r="A36" s="934"/>
      <c r="B36" s="934"/>
      <c r="C36" s="934"/>
      <c r="D36" s="934"/>
      <c r="E36" s="934"/>
      <c r="F36" s="934"/>
      <c r="G36" s="935"/>
      <c r="H36" s="936"/>
      <c r="I36" s="937"/>
    </row>
    <row r="37" spans="1:9" ht="24.75" customHeight="1" thickTop="1" thickBot="1">
      <c r="A37" s="895"/>
      <c r="B37" s="895"/>
      <c r="C37" s="895"/>
      <c r="D37" s="895"/>
      <c r="E37" s="895"/>
      <c r="F37" s="895"/>
      <c r="G37" s="896"/>
      <c r="H37" s="936"/>
      <c r="I37" s="937"/>
    </row>
    <row r="38" spans="1:9" ht="24.75" customHeight="1" thickTop="1" thickBot="1">
      <c r="A38" s="938"/>
      <c r="B38" s="938"/>
      <c r="C38" s="938"/>
      <c r="D38" s="938"/>
      <c r="E38" s="938"/>
      <c r="F38" s="938"/>
      <c r="G38" s="939"/>
      <c r="H38" s="936"/>
      <c r="I38" s="937"/>
    </row>
    <row r="39" spans="1:9" ht="24.75" customHeight="1" thickTop="1">
      <c r="A39" s="923"/>
      <c r="B39" s="923"/>
      <c r="C39" s="923"/>
      <c r="D39" s="923"/>
      <c r="E39" s="923"/>
      <c r="F39" s="923"/>
      <c r="G39" s="924"/>
      <c r="H39" s="899" t="s">
        <v>390</v>
      </c>
      <c r="I39" s="900"/>
    </row>
    <row r="40" spans="1:9" ht="24.75" customHeight="1">
      <c r="A40" s="903"/>
      <c r="B40" s="903"/>
      <c r="C40" s="903"/>
      <c r="D40" s="903"/>
      <c r="E40" s="903"/>
      <c r="F40" s="903"/>
      <c r="G40" s="904"/>
      <c r="H40" s="899"/>
      <c r="I40" s="900"/>
    </row>
    <row r="41" spans="1:9" ht="24.75" customHeight="1">
      <c r="A41" s="915"/>
      <c r="B41" s="915"/>
      <c r="C41" s="915"/>
      <c r="D41" s="915"/>
      <c r="E41" s="915"/>
      <c r="F41" s="915"/>
      <c r="G41" s="916"/>
      <c r="H41" s="899"/>
      <c r="I41" s="900"/>
    </row>
    <row r="42" spans="1:9" ht="24.75" customHeight="1" thickBot="1">
      <c r="A42" s="909"/>
      <c r="B42" s="909"/>
      <c r="C42" s="909"/>
      <c r="D42" s="909"/>
      <c r="E42" s="909"/>
      <c r="F42" s="909"/>
      <c r="G42" s="910"/>
      <c r="H42" s="907"/>
      <c r="I42" s="908"/>
    </row>
    <row r="43" spans="1:9" ht="24.75" customHeight="1" thickTop="1">
      <c r="A43" s="893"/>
      <c r="B43" s="893"/>
      <c r="C43" s="893"/>
      <c r="D43" s="893"/>
      <c r="E43" s="893"/>
      <c r="F43" s="893"/>
      <c r="G43" s="894"/>
      <c r="H43" s="897" t="s">
        <v>391</v>
      </c>
      <c r="I43" s="898"/>
    </row>
    <row r="44" spans="1:9" ht="24.75" customHeight="1">
      <c r="A44" s="903"/>
      <c r="B44" s="903"/>
      <c r="C44" s="903"/>
      <c r="D44" s="903"/>
      <c r="E44" s="903"/>
      <c r="F44" s="903"/>
      <c r="G44" s="904"/>
      <c r="H44" s="899"/>
      <c r="I44" s="900"/>
    </row>
    <row r="45" spans="1:9" ht="24.75" customHeight="1">
      <c r="A45" s="915"/>
      <c r="B45" s="915"/>
      <c r="C45" s="915"/>
      <c r="D45" s="915"/>
      <c r="E45" s="915"/>
      <c r="F45" s="915"/>
      <c r="G45" s="916"/>
      <c r="H45" s="899"/>
      <c r="I45" s="900"/>
    </row>
    <row r="46" spans="1:9" ht="24.75" customHeight="1" thickBot="1">
      <c r="A46" s="909"/>
      <c r="B46" s="909"/>
      <c r="C46" s="909"/>
      <c r="D46" s="909"/>
      <c r="E46" s="909"/>
      <c r="F46" s="909"/>
      <c r="G46" s="910"/>
      <c r="H46" s="907"/>
      <c r="I46" s="908"/>
    </row>
    <row r="47" spans="1:9" ht="24.75" customHeight="1" thickTop="1">
      <c r="A47" s="893"/>
      <c r="B47" s="893"/>
      <c r="C47" s="893"/>
      <c r="D47" s="893"/>
      <c r="E47" s="893"/>
      <c r="F47" s="893"/>
      <c r="G47" s="894"/>
      <c r="H47" s="917" t="s">
        <v>392</v>
      </c>
      <c r="I47" s="918"/>
    </row>
    <row r="48" spans="1:9" ht="24.75" customHeight="1">
      <c r="A48" s="903"/>
      <c r="B48" s="903"/>
      <c r="C48" s="903"/>
      <c r="D48" s="903"/>
      <c r="E48" s="903"/>
      <c r="F48" s="903"/>
      <c r="G48" s="904"/>
      <c r="H48" s="919"/>
      <c r="I48" s="920"/>
    </row>
    <row r="49" spans="1:9" ht="24.75" customHeight="1">
      <c r="A49" s="915"/>
      <c r="B49" s="915"/>
      <c r="C49" s="638"/>
      <c r="D49" s="915"/>
      <c r="E49" s="915"/>
      <c r="F49" s="915"/>
      <c r="G49" s="916"/>
      <c r="H49" s="919"/>
      <c r="I49" s="920"/>
    </row>
    <row r="50" spans="1:9" ht="24.75" customHeight="1">
      <c r="A50" s="915"/>
      <c r="B50" s="915"/>
      <c r="C50" s="915"/>
      <c r="D50" s="915"/>
      <c r="E50" s="915"/>
      <c r="F50" s="915"/>
      <c r="G50" s="916"/>
      <c r="H50" s="919"/>
      <c r="I50" s="920"/>
    </row>
    <row r="51" spans="1:9" ht="24.75" customHeight="1" thickBot="1">
      <c r="A51" s="905"/>
      <c r="B51" s="905"/>
      <c r="C51" s="905"/>
      <c r="D51" s="905"/>
      <c r="E51" s="905"/>
      <c r="F51" s="905"/>
      <c r="G51" s="906"/>
      <c r="H51" s="921"/>
      <c r="I51" s="922"/>
    </row>
    <row r="52" spans="1:9" ht="24.75" customHeight="1" thickTop="1">
      <c r="A52" s="911"/>
      <c r="B52" s="911"/>
      <c r="C52" s="911"/>
      <c r="D52" s="911"/>
      <c r="E52" s="911"/>
      <c r="F52" s="911"/>
      <c r="G52" s="912"/>
      <c r="H52" s="913" t="s">
        <v>393</v>
      </c>
      <c r="I52" s="914"/>
    </row>
    <row r="53" spans="1:9" ht="24.75" customHeight="1">
      <c r="A53" s="903"/>
      <c r="B53" s="903"/>
      <c r="C53" s="903"/>
      <c r="D53" s="903"/>
      <c r="E53" s="903"/>
      <c r="F53" s="903"/>
      <c r="G53" s="904"/>
      <c r="H53" s="899"/>
      <c r="I53" s="900"/>
    </row>
    <row r="54" spans="1:9" ht="24.75" customHeight="1">
      <c r="A54" s="915"/>
      <c r="B54" s="915"/>
      <c r="C54" s="915"/>
      <c r="D54" s="915"/>
      <c r="E54" s="915"/>
      <c r="F54" s="915"/>
      <c r="G54" s="916"/>
      <c r="H54" s="899"/>
      <c r="I54" s="900"/>
    </row>
    <row r="55" spans="1:9" ht="24.75" customHeight="1" thickBot="1">
      <c r="A55" s="905"/>
      <c r="B55" s="905"/>
      <c r="C55" s="905"/>
      <c r="D55" s="905"/>
      <c r="E55" s="905"/>
      <c r="F55" s="905"/>
      <c r="G55" s="906"/>
      <c r="H55" s="901"/>
      <c r="I55" s="902"/>
    </row>
    <row r="56" spans="1:9" ht="24.75" customHeight="1" thickTop="1">
      <c r="A56" s="911"/>
      <c r="B56" s="911"/>
      <c r="C56" s="911"/>
      <c r="D56" s="911"/>
      <c r="E56" s="911"/>
      <c r="F56" s="911"/>
      <c r="G56" s="912"/>
      <c r="H56" s="913" t="s">
        <v>394</v>
      </c>
      <c r="I56" s="914"/>
    </row>
    <row r="57" spans="1:9" ht="24.75" customHeight="1">
      <c r="A57" s="903"/>
      <c r="B57" s="903"/>
      <c r="C57" s="903"/>
      <c r="D57" s="903"/>
      <c r="E57" s="903"/>
      <c r="F57" s="903"/>
      <c r="G57" s="904"/>
      <c r="H57" s="899"/>
      <c r="I57" s="900"/>
    </row>
    <row r="58" spans="1:9" ht="24.75" customHeight="1">
      <c r="A58" s="915"/>
      <c r="B58" s="915"/>
      <c r="C58" s="915"/>
      <c r="D58" s="915"/>
      <c r="E58" s="915"/>
      <c r="F58" s="915"/>
      <c r="G58" s="916"/>
      <c r="H58" s="899"/>
      <c r="I58" s="900"/>
    </row>
    <row r="59" spans="1:9" ht="24.75" customHeight="1" thickBot="1">
      <c r="A59" s="909"/>
      <c r="B59" s="909"/>
      <c r="C59" s="909"/>
      <c r="D59" s="909"/>
      <c r="E59" s="909"/>
      <c r="F59" s="909"/>
      <c r="G59" s="910"/>
      <c r="H59" s="907"/>
      <c r="I59" s="908"/>
    </row>
    <row r="60" spans="1:9" ht="24.75" customHeight="1" thickTop="1">
      <c r="A60" s="893"/>
      <c r="B60" s="893"/>
      <c r="C60" s="893"/>
      <c r="D60" s="893"/>
      <c r="E60" s="893"/>
      <c r="F60" s="893"/>
      <c r="G60" s="894"/>
      <c r="H60" s="897" t="s">
        <v>395</v>
      </c>
      <c r="I60" s="898"/>
    </row>
    <row r="61" spans="1:9" ht="24.75" customHeight="1">
      <c r="A61" s="895"/>
      <c r="B61" s="895"/>
      <c r="C61" s="895"/>
      <c r="D61" s="895"/>
      <c r="E61" s="895"/>
      <c r="F61" s="895"/>
      <c r="G61" s="896"/>
      <c r="H61" s="899"/>
      <c r="I61" s="900"/>
    </row>
    <row r="62" spans="1:9" ht="24.75" customHeight="1">
      <c r="A62" s="903"/>
      <c r="B62" s="903"/>
      <c r="C62" s="903"/>
      <c r="D62" s="903"/>
      <c r="E62" s="903"/>
      <c r="F62" s="903"/>
      <c r="G62" s="904"/>
      <c r="H62" s="899"/>
      <c r="I62" s="900"/>
    </row>
    <row r="63" spans="1:9" ht="24.75" customHeight="1" thickBot="1">
      <c r="A63" s="909"/>
      <c r="B63" s="909"/>
      <c r="C63" s="909"/>
      <c r="D63" s="909"/>
      <c r="E63" s="909"/>
      <c r="F63" s="909"/>
      <c r="G63" s="910"/>
      <c r="H63" s="907"/>
      <c r="I63" s="908"/>
    </row>
    <row r="64" spans="1:9" ht="24.75" customHeight="1" thickTop="1">
      <c r="A64" s="893"/>
      <c r="B64" s="893"/>
      <c r="C64" s="893"/>
      <c r="D64" s="893"/>
      <c r="E64" s="893"/>
      <c r="F64" s="893"/>
      <c r="G64" s="894"/>
      <c r="H64" s="897" t="s">
        <v>396</v>
      </c>
      <c r="I64" s="898"/>
    </row>
    <row r="65" spans="1:9" ht="24.75" customHeight="1">
      <c r="A65" s="895"/>
      <c r="B65" s="895"/>
      <c r="C65" s="895"/>
      <c r="D65" s="895"/>
      <c r="E65" s="895"/>
      <c r="F65" s="895"/>
      <c r="G65" s="896"/>
      <c r="H65" s="899"/>
      <c r="I65" s="900"/>
    </row>
    <row r="66" spans="1:9" ht="24.75" customHeight="1">
      <c r="A66" s="903"/>
      <c r="B66" s="903"/>
      <c r="C66" s="903"/>
      <c r="D66" s="903"/>
      <c r="E66" s="903"/>
      <c r="F66" s="903"/>
      <c r="G66" s="904"/>
      <c r="H66" s="899"/>
      <c r="I66" s="900"/>
    </row>
    <row r="67" spans="1:9" ht="24.75" customHeight="1" thickBot="1">
      <c r="A67" s="905"/>
      <c r="B67" s="905"/>
      <c r="C67" s="905"/>
      <c r="D67" s="905"/>
      <c r="E67" s="905"/>
      <c r="F67" s="905"/>
      <c r="G67" s="906"/>
      <c r="H67" s="901"/>
      <c r="I67" s="902"/>
    </row>
    <row r="68" spans="1:9" ht="15.75" thickTop="1"/>
  </sheetData>
  <mergeCells count="108">
    <mergeCell ref="F4:I5"/>
    <mergeCell ref="D5:E5"/>
    <mergeCell ref="B6:F6"/>
    <mergeCell ref="G6:H6"/>
    <mergeCell ref="A7:B7"/>
    <mergeCell ref="D7:E7"/>
    <mergeCell ref="G7:H7"/>
    <mergeCell ref="B1:C1"/>
    <mergeCell ref="E1:I1"/>
    <mergeCell ref="A2:C5"/>
    <mergeCell ref="D2:E2"/>
    <mergeCell ref="F2:G2"/>
    <mergeCell ref="H2:I2"/>
    <mergeCell ref="D3:E3"/>
    <mergeCell ref="F3:G3"/>
    <mergeCell ref="H3:I3"/>
    <mergeCell ref="D4:E4"/>
    <mergeCell ref="A10:A12"/>
    <mergeCell ref="B11:D11"/>
    <mergeCell ref="E11:I11"/>
    <mergeCell ref="B12:D12"/>
    <mergeCell ref="E12:I12"/>
    <mergeCell ref="A8:B9"/>
    <mergeCell ref="C8:C9"/>
    <mergeCell ref="D8:E9"/>
    <mergeCell ref="F8:F9"/>
    <mergeCell ref="G8:H8"/>
    <mergeCell ref="G9:H9"/>
    <mergeCell ref="B10:C10"/>
    <mergeCell ref="D10:I10"/>
    <mergeCell ref="A17:A20"/>
    <mergeCell ref="B17:I18"/>
    <mergeCell ref="B19:D19"/>
    <mergeCell ref="E19:I19"/>
    <mergeCell ref="B20:D20"/>
    <mergeCell ref="E20:I20"/>
    <mergeCell ref="A13:A16"/>
    <mergeCell ref="B13:I14"/>
    <mergeCell ref="B15:D15"/>
    <mergeCell ref="E15:I15"/>
    <mergeCell ref="B16:D16"/>
    <mergeCell ref="E16:I16"/>
    <mergeCell ref="A25:A28"/>
    <mergeCell ref="B25:I26"/>
    <mergeCell ref="B27:D27"/>
    <mergeCell ref="E27:I27"/>
    <mergeCell ref="B28:D28"/>
    <mergeCell ref="E28:I28"/>
    <mergeCell ref="A21:A24"/>
    <mergeCell ref="B21:I22"/>
    <mergeCell ref="B23:D23"/>
    <mergeCell ref="E23:I23"/>
    <mergeCell ref="B24:D24"/>
    <mergeCell ref="E24:I24"/>
    <mergeCell ref="A39:G40"/>
    <mergeCell ref="H39:I42"/>
    <mergeCell ref="A41:C41"/>
    <mergeCell ref="D41:G41"/>
    <mergeCell ref="A42:C42"/>
    <mergeCell ref="D42:G42"/>
    <mergeCell ref="A29:A31"/>
    <mergeCell ref="B29:I30"/>
    <mergeCell ref="B31:D31"/>
    <mergeCell ref="E31:I31"/>
    <mergeCell ref="A35:G36"/>
    <mergeCell ref="H35:I38"/>
    <mergeCell ref="A37:C37"/>
    <mergeCell ref="D37:G37"/>
    <mergeCell ref="A38:C38"/>
    <mergeCell ref="D38:G38"/>
    <mergeCell ref="A47:G48"/>
    <mergeCell ref="H47:I51"/>
    <mergeCell ref="A49:B49"/>
    <mergeCell ref="D49:G49"/>
    <mergeCell ref="A50:C50"/>
    <mergeCell ref="D50:G50"/>
    <mergeCell ref="A51:C51"/>
    <mergeCell ref="D51:G51"/>
    <mergeCell ref="A43:G44"/>
    <mergeCell ref="H43:I46"/>
    <mergeCell ref="A45:C45"/>
    <mergeCell ref="D45:G45"/>
    <mergeCell ref="A46:C46"/>
    <mergeCell ref="D46:G46"/>
    <mergeCell ref="A56:G57"/>
    <mergeCell ref="H56:I59"/>
    <mergeCell ref="A58:C58"/>
    <mergeCell ref="D58:G58"/>
    <mergeCell ref="A59:C59"/>
    <mergeCell ref="D59:G59"/>
    <mergeCell ref="A52:G53"/>
    <mergeCell ref="H52:I55"/>
    <mergeCell ref="A54:C54"/>
    <mergeCell ref="D54:G54"/>
    <mergeCell ref="A55:C55"/>
    <mergeCell ref="D55:G55"/>
    <mergeCell ref="A64:G65"/>
    <mergeCell ref="H64:I67"/>
    <mergeCell ref="A66:C66"/>
    <mergeCell ref="D66:G66"/>
    <mergeCell ref="A67:C67"/>
    <mergeCell ref="D67:G67"/>
    <mergeCell ref="A60:G61"/>
    <mergeCell ref="H60:I63"/>
    <mergeCell ref="A62:C62"/>
    <mergeCell ref="D62:G62"/>
    <mergeCell ref="A63:C63"/>
    <mergeCell ref="D63:G63"/>
  </mergeCells>
  <pageMargins left="0.7" right="0.7" top="0.75" bottom="0.75" header="0.3" footer="0.3"/>
  <pageSetup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0</xdr:colOff>
                    <xdr:row>4</xdr:row>
                    <xdr:rowOff>47625</xdr:rowOff>
                  </from>
                  <to>
                    <xdr:col>5</xdr:col>
                    <xdr:colOff>733425</xdr:colOff>
                    <xdr:row>4</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942975</xdr:colOff>
                    <xdr:row>4</xdr:row>
                    <xdr:rowOff>28575</xdr:rowOff>
                  </from>
                  <to>
                    <xdr:col>6</xdr:col>
                    <xdr:colOff>342900</xdr:colOff>
                    <xdr:row>4</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600075</xdr:colOff>
                    <xdr:row>4</xdr:row>
                    <xdr:rowOff>28575</xdr:rowOff>
                  </from>
                  <to>
                    <xdr:col>8</xdr:col>
                    <xdr:colOff>190500</xdr:colOff>
                    <xdr:row>4</xdr:row>
                    <xdr:rowOff>257175</xdr:rowOff>
                  </to>
                </anchor>
              </controlPr>
            </control>
          </mc:Choice>
        </mc:AlternateContent>
        <mc:AlternateContent xmlns:mc="http://schemas.openxmlformats.org/markup-compatibility/2006">
          <mc:Choice Requires="x14">
            <control shapeId="1030" r:id="rId7" name="Check Box 6">
              <controlPr defaultSize="0" autoFill="0" autoLine="0" autoPict="0" altText="January 1 - June 30, ">
                <anchor moveWithCells="1">
                  <from>
                    <xdr:col>1</xdr:col>
                    <xdr:colOff>85725</xdr:colOff>
                    <xdr:row>10</xdr:row>
                    <xdr:rowOff>28575</xdr:rowOff>
                  </from>
                  <to>
                    <xdr:col>3</xdr:col>
                    <xdr:colOff>981075</xdr:colOff>
                    <xdr:row>10</xdr:row>
                    <xdr:rowOff>295275</xdr:rowOff>
                  </to>
                </anchor>
              </controlPr>
            </control>
          </mc:Choice>
        </mc:AlternateContent>
        <mc:AlternateContent xmlns:mc="http://schemas.openxmlformats.org/markup-compatibility/2006">
          <mc:Choice Requires="x14">
            <control shapeId="1031" r:id="rId8" name="Check Box 7">
              <controlPr defaultSize="0" autoFill="0" autoLine="0" autoPict="0" altText="January 1 - June 30, ">
                <anchor moveWithCells="1">
                  <from>
                    <xdr:col>1</xdr:col>
                    <xdr:colOff>85725</xdr:colOff>
                    <xdr:row>11</xdr:row>
                    <xdr:rowOff>66675</xdr:rowOff>
                  </from>
                  <to>
                    <xdr:col>2</xdr:col>
                    <xdr:colOff>1343025</xdr:colOff>
                    <xdr:row>11</xdr:row>
                    <xdr:rowOff>266700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4</xdr:col>
                    <xdr:colOff>85725</xdr:colOff>
                    <xdr:row>10</xdr:row>
                    <xdr:rowOff>28575</xdr:rowOff>
                  </from>
                  <to>
                    <xdr:col>9</xdr:col>
                    <xdr:colOff>0</xdr:colOff>
                    <xdr:row>11</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4</xdr:col>
                    <xdr:colOff>85725</xdr:colOff>
                    <xdr:row>11</xdr:row>
                    <xdr:rowOff>9525</xdr:rowOff>
                  </from>
                  <to>
                    <xdr:col>9</xdr:col>
                    <xdr:colOff>9525</xdr:colOff>
                    <xdr:row>11</xdr:row>
                    <xdr:rowOff>295275</xdr:rowOff>
                  </to>
                </anchor>
              </controlPr>
            </control>
          </mc:Choice>
        </mc:AlternateContent>
        <mc:AlternateContent xmlns:mc="http://schemas.openxmlformats.org/markup-compatibility/2006">
          <mc:Choice Requires="x14">
            <control shapeId="1034" r:id="rId11" name="Check Box 10">
              <controlPr defaultSize="0" autoFill="0" autoLine="0" autoPict="0" altText="January 1 - June 30, ">
                <anchor moveWithCells="1">
                  <from>
                    <xdr:col>1</xdr:col>
                    <xdr:colOff>85725</xdr:colOff>
                    <xdr:row>11</xdr:row>
                    <xdr:rowOff>28575</xdr:rowOff>
                  </from>
                  <to>
                    <xdr:col>3</xdr:col>
                    <xdr:colOff>981075</xdr:colOff>
                    <xdr:row>12</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ltText="January 1 - June 30, ">
                <anchor moveWithCells="1">
                  <from>
                    <xdr:col>1</xdr:col>
                    <xdr:colOff>85725</xdr:colOff>
                    <xdr:row>14</xdr:row>
                    <xdr:rowOff>28575</xdr:rowOff>
                  </from>
                  <to>
                    <xdr:col>3</xdr:col>
                    <xdr:colOff>981075</xdr:colOff>
                    <xdr:row>14</xdr:row>
                    <xdr:rowOff>295275</xdr:rowOff>
                  </to>
                </anchor>
              </controlPr>
            </control>
          </mc:Choice>
        </mc:AlternateContent>
        <mc:AlternateContent xmlns:mc="http://schemas.openxmlformats.org/markup-compatibility/2006">
          <mc:Choice Requires="x14">
            <control shapeId="1036" r:id="rId13" name="Check Box 12">
              <controlPr defaultSize="0" autoFill="0" autoLine="0" autoPict="0" altText="January 1 - June 30, ">
                <anchor moveWithCells="1">
                  <from>
                    <xdr:col>1</xdr:col>
                    <xdr:colOff>85725</xdr:colOff>
                    <xdr:row>15</xdr:row>
                    <xdr:rowOff>28575</xdr:rowOff>
                  </from>
                  <to>
                    <xdr:col>4</xdr:col>
                    <xdr:colOff>0</xdr:colOff>
                    <xdr:row>16</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4</xdr:col>
                    <xdr:colOff>85725</xdr:colOff>
                    <xdr:row>14</xdr:row>
                    <xdr:rowOff>9525</xdr:rowOff>
                  </from>
                  <to>
                    <xdr:col>8</xdr:col>
                    <xdr:colOff>409575</xdr:colOff>
                    <xdr:row>15</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xdr:col>
                    <xdr:colOff>85725</xdr:colOff>
                    <xdr:row>15</xdr:row>
                    <xdr:rowOff>9525</xdr:rowOff>
                  </from>
                  <to>
                    <xdr:col>8</xdr:col>
                    <xdr:colOff>409575</xdr:colOff>
                    <xdr:row>15</xdr:row>
                    <xdr:rowOff>295275</xdr:rowOff>
                  </to>
                </anchor>
              </controlPr>
            </control>
          </mc:Choice>
        </mc:AlternateContent>
        <mc:AlternateContent xmlns:mc="http://schemas.openxmlformats.org/markup-compatibility/2006">
          <mc:Choice Requires="x14">
            <control shapeId="1039" r:id="rId16" name="Check Box 15">
              <controlPr defaultSize="0" autoFill="0" autoLine="0" autoPict="0" altText="January 1 - June 30, ">
                <anchor moveWithCells="1">
                  <from>
                    <xdr:col>1</xdr:col>
                    <xdr:colOff>85725</xdr:colOff>
                    <xdr:row>18</xdr:row>
                    <xdr:rowOff>9525</xdr:rowOff>
                  </from>
                  <to>
                    <xdr:col>4</xdr:col>
                    <xdr:colOff>0</xdr:colOff>
                    <xdr:row>18</xdr:row>
                    <xdr:rowOff>295275</xdr:rowOff>
                  </to>
                </anchor>
              </controlPr>
            </control>
          </mc:Choice>
        </mc:AlternateContent>
        <mc:AlternateContent xmlns:mc="http://schemas.openxmlformats.org/markup-compatibility/2006">
          <mc:Choice Requires="x14">
            <control shapeId="1040" r:id="rId17" name="Check Box 16">
              <controlPr defaultSize="0" autoFill="0" autoLine="0" autoPict="0" altText="January 1 - June 30, ">
                <anchor moveWithCells="1">
                  <from>
                    <xdr:col>1</xdr:col>
                    <xdr:colOff>85725</xdr:colOff>
                    <xdr:row>19</xdr:row>
                    <xdr:rowOff>9525</xdr:rowOff>
                  </from>
                  <to>
                    <xdr:col>4</xdr:col>
                    <xdr:colOff>9525</xdr:colOff>
                    <xdr:row>19</xdr:row>
                    <xdr:rowOff>295275</xdr:rowOff>
                  </to>
                </anchor>
              </controlPr>
            </control>
          </mc:Choice>
        </mc:AlternateContent>
        <mc:AlternateContent xmlns:mc="http://schemas.openxmlformats.org/markup-compatibility/2006">
          <mc:Choice Requires="x14">
            <control shapeId="1041" r:id="rId18" name="Check Box 17">
              <controlPr defaultSize="0" autoFill="0" autoLine="0" autoPict="0" altText="January 1 - June 30, ">
                <anchor moveWithCells="1">
                  <from>
                    <xdr:col>1</xdr:col>
                    <xdr:colOff>85725</xdr:colOff>
                    <xdr:row>22</xdr:row>
                    <xdr:rowOff>9525</xdr:rowOff>
                  </from>
                  <to>
                    <xdr:col>4</xdr:col>
                    <xdr:colOff>0</xdr:colOff>
                    <xdr:row>22</xdr:row>
                    <xdr:rowOff>295275</xdr:rowOff>
                  </to>
                </anchor>
              </controlPr>
            </control>
          </mc:Choice>
        </mc:AlternateContent>
        <mc:AlternateContent xmlns:mc="http://schemas.openxmlformats.org/markup-compatibility/2006">
          <mc:Choice Requires="x14">
            <control shapeId="1042" r:id="rId19" name="Check Box 18">
              <controlPr defaultSize="0" autoFill="0" autoLine="0" autoPict="0" altText="January 1 - June 30, ">
                <anchor moveWithCells="1">
                  <from>
                    <xdr:col>1</xdr:col>
                    <xdr:colOff>85725</xdr:colOff>
                    <xdr:row>23</xdr:row>
                    <xdr:rowOff>66675</xdr:rowOff>
                  </from>
                  <to>
                    <xdr:col>2</xdr:col>
                    <xdr:colOff>1343025</xdr:colOff>
                    <xdr:row>23</xdr:row>
                    <xdr:rowOff>266700</xdr:rowOff>
                  </to>
                </anchor>
              </controlPr>
            </control>
          </mc:Choice>
        </mc:AlternateContent>
        <mc:AlternateContent xmlns:mc="http://schemas.openxmlformats.org/markup-compatibility/2006">
          <mc:Choice Requires="x14">
            <control shapeId="1043" r:id="rId20" name="Check Box 19">
              <controlPr defaultSize="0" autoFill="0" autoLine="0" autoPict="0" altText="January 1 - June 30, ">
                <anchor moveWithCells="1">
                  <from>
                    <xdr:col>1</xdr:col>
                    <xdr:colOff>85725</xdr:colOff>
                    <xdr:row>23</xdr:row>
                    <xdr:rowOff>28575</xdr:rowOff>
                  </from>
                  <to>
                    <xdr:col>4</xdr:col>
                    <xdr:colOff>9525</xdr:colOff>
                    <xdr:row>23</xdr:row>
                    <xdr:rowOff>295275</xdr:rowOff>
                  </to>
                </anchor>
              </controlPr>
            </control>
          </mc:Choice>
        </mc:AlternateContent>
        <mc:AlternateContent xmlns:mc="http://schemas.openxmlformats.org/markup-compatibility/2006">
          <mc:Choice Requires="x14">
            <control shapeId="1044" r:id="rId21" name="Check Box 20">
              <controlPr defaultSize="0" autoFill="0" autoLine="0" autoPict="0" altText="January 1 - June 30, ">
                <anchor moveWithCells="1">
                  <from>
                    <xdr:col>1</xdr:col>
                    <xdr:colOff>85725</xdr:colOff>
                    <xdr:row>26</xdr:row>
                    <xdr:rowOff>28575</xdr:rowOff>
                  </from>
                  <to>
                    <xdr:col>4</xdr:col>
                    <xdr:colOff>28575</xdr:colOff>
                    <xdr:row>26</xdr:row>
                    <xdr:rowOff>295275</xdr:rowOff>
                  </to>
                </anchor>
              </controlPr>
            </control>
          </mc:Choice>
        </mc:AlternateContent>
        <mc:AlternateContent xmlns:mc="http://schemas.openxmlformats.org/markup-compatibility/2006">
          <mc:Choice Requires="x14">
            <control shapeId="1045" r:id="rId22" name="Check Box 21">
              <controlPr defaultSize="0" autoFill="0" autoLine="0" autoPict="0" altText="January 1 - June 30, ">
                <anchor moveWithCells="1">
                  <from>
                    <xdr:col>1</xdr:col>
                    <xdr:colOff>85725</xdr:colOff>
                    <xdr:row>27</xdr:row>
                    <xdr:rowOff>66675</xdr:rowOff>
                  </from>
                  <to>
                    <xdr:col>2</xdr:col>
                    <xdr:colOff>1343025</xdr:colOff>
                    <xdr:row>27</xdr:row>
                    <xdr:rowOff>266700</xdr:rowOff>
                  </to>
                </anchor>
              </controlPr>
            </control>
          </mc:Choice>
        </mc:AlternateContent>
        <mc:AlternateContent xmlns:mc="http://schemas.openxmlformats.org/markup-compatibility/2006">
          <mc:Choice Requires="x14">
            <control shapeId="1046" r:id="rId23" name="Check Box 22">
              <controlPr defaultSize="0" autoFill="0" autoLine="0" autoPict="0" altText="January 1 - June 30, ">
                <anchor moveWithCells="1">
                  <from>
                    <xdr:col>1</xdr:col>
                    <xdr:colOff>85725</xdr:colOff>
                    <xdr:row>27</xdr:row>
                    <xdr:rowOff>66675</xdr:rowOff>
                  </from>
                  <to>
                    <xdr:col>2</xdr:col>
                    <xdr:colOff>1343025</xdr:colOff>
                    <xdr:row>27</xdr:row>
                    <xdr:rowOff>266700</xdr:rowOff>
                  </to>
                </anchor>
              </controlPr>
            </control>
          </mc:Choice>
        </mc:AlternateContent>
        <mc:AlternateContent xmlns:mc="http://schemas.openxmlformats.org/markup-compatibility/2006">
          <mc:Choice Requires="x14">
            <control shapeId="1047" r:id="rId24" name="Check Box 23">
              <controlPr defaultSize="0" autoFill="0" autoLine="0" autoPict="0" altText="January 1 - June 30, ">
                <anchor moveWithCells="1">
                  <from>
                    <xdr:col>1</xdr:col>
                    <xdr:colOff>85725</xdr:colOff>
                    <xdr:row>27</xdr:row>
                    <xdr:rowOff>28575</xdr:rowOff>
                  </from>
                  <to>
                    <xdr:col>4</xdr:col>
                    <xdr:colOff>0</xdr:colOff>
                    <xdr:row>28</xdr:row>
                    <xdr:rowOff>9525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4</xdr:col>
                    <xdr:colOff>85725</xdr:colOff>
                    <xdr:row>18</xdr:row>
                    <xdr:rowOff>9525</xdr:rowOff>
                  </from>
                  <to>
                    <xdr:col>8</xdr:col>
                    <xdr:colOff>419100</xdr:colOff>
                    <xdr:row>18</xdr:row>
                    <xdr:rowOff>295275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4</xdr:col>
                    <xdr:colOff>85725</xdr:colOff>
                    <xdr:row>19</xdr:row>
                    <xdr:rowOff>9525</xdr:rowOff>
                  </from>
                  <to>
                    <xdr:col>9</xdr:col>
                    <xdr:colOff>0</xdr:colOff>
                    <xdr:row>19</xdr:row>
                    <xdr:rowOff>295275</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4</xdr:col>
                    <xdr:colOff>85725</xdr:colOff>
                    <xdr:row>22</xdr:row>
                    <xdr:rowOff>0</xdr:rowOff>
                  </from>
                  <to>
                    <xdr:col>9</xdr:col>
                    <xdr:colOff>0</xdr:colOff>
                    <xdr:row>22</xdr:row>
                    <xdr:rowOff>295275</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4</xdr:col>
                    <xdr:colOff>85725</xdr:colOff>
                    <xdr:row>22</xdr:row>
                    <xdr:rowOff>295275</xdr:rowOff>
                  </from>
                  <to>
                    <xdr:col>8</xdr:col>
                    <xdr:colOff>419100</xdr:colOff>
                    <xdr:row>23</xdr:row>
                    <xdr:rowOff>295275</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4</xdr:col>
                    <xdr:colOff>104775</xdr:colOff>
                    <xdr:row>26</xdr:row>
                    <xdr:rowOff>9525</xdr:rowOff>
                  </from>
                  <to>
                    <xdr:col>8</xdr:col>
                    <xdr:colOff>409575</xdr:colOff>
                    <xdr:row>26</xdr:row>
                    <xdr:rowOff>276225</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4</xdr:col>
                    <xdr:colOff>104775</xdr:colOff>
                    <xdr:row>27</xdr:row>
                    <xdr:rowOff>38100</xdr:rowOff>
                  </from>
                  <to>
                    <xdr:col>9</xdr:col>
                    <xdr:colOff>0</xdr:colOff>
                    <xdr:row>27</xdr:row>
                    <xdr:rowOff>276225</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4</xdr:col>
                    <xdr:colOff>104775</xdr:colOff>
                    <xdr:row>30</xdr:row>
                    <xdr:rowOff>0</xdr:rowOff>
                  </from>
                  <to>
                    <xdr:col>9</xdr:col>
                    <xdr:colOff>0</xdr:colOff>
                    <xdr:row>30</xdr:row>
                    <xdr:rowOff>276225</xdr:rowOff>
                  </to>
                </anchor>
              </controlPr>
            </control>
          </mc:Choice>
        </mc:AlternateContent>
        <mc:AlternateContent xmlns:mc="http://schemas.openxmlformats.org/markup-compatibility/2006">
          <mc:Choice Requires="x14">
            <control shapeId="1055" r:id="rId32" name="Check Box 31">
              <controlPr defaultSize="0" autoFill="0" autoLine="0" autoPict="0" altText="January 1 - June 30, ">
                <anchor moveWithCells="1">
                  <from>
                    <xdr:col>1</xdr:col>
                    <xdr:colOff>85725</xdr:colOff>
                    <xdr:row>30</xdr:row>
                    <xdr:rowOff>0</xdr:rowOff>
                  </from>
                  <to>
                    <xdr:col>4</xdr:col>
                    <xdr:colOff>0</xdr:colOff>
                    <xdr:row>30</xdr:row>
                    <xdr:rowOff>276225</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0</xdr:col>
                    <xdr:colOff>142875</xdr:colOff>
                    <xdr:row>36</xdr:row>
                    <xdr:rowOff>28575</xdr:rowOff>
                  </from>
                  <to>
                    <xdr:col>3</xdr:col>
                    <xdr:colOff>66675</xdr:colOff>
                    <xdr:row>36</xdr:row>
                    <xdr:rowOff>304800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3</xdr:col>
                    <xdr:colOff>142875</xdr:colOff>
                    <xdr:row>36</xdr:row>
                    <xdr:rowOff>9525</xdr:rowOff>
                  </from>
                  <to>
                    <xdr:col>6</xdr:col>
                    <xdr:colOff>600075</xdr:colOff>
                    <xdr:row>36</xdr:row>
                    <xdr:rowOff>304800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0</xdr:col>
                    <xdr:colOff>142875</xdr:colOff>
                    <xdr:row>37</xdr:row>
                    <xdr:rowOff>9525</xdr:rowOff>
                  </from>
                  <to>
                    <xdr:col>3</xdr:col>
                    <xdr:colOff>28575</xdr:colOff>
                    <xdr:row>37</xdr:row>
                    <xdr:rowOff>295275</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0</xdr:col>
                    <xdr:colOff>142875</xdr:colOff>
                    <xdr:row>39</xdr:row>
                    <xdr:rowOff>304800</xdr:rowOff>
                  </from>
                  <to>
                    <xdr:col>2</xdr:col>
                    <xdr:colOff>1381125</xdr:colOff>
                    <xdr:row>40</xdr:row>
                    <xdr:rowOff>295275</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0</xdr:col>
                    <xdr:colOff>142875</xdr:colOff>
                    <xdr:row>41</xdr:row>
                    <xdr:rowOff>9525</xdr:rowOff>
                  </from>
                  <to>
                    <xdr:col>2</xdr:col>
                    <xdr:colOff>1400175</xdr:colOff>
                    <xdr:row>41</xdr:row>
                    <xdr:rowOff>304800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0</xdr:col>
                    <xdr:colOff>142875</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0</xdr:col>
                    <xdr:colOff>142875</xdr:colOff>
                    <xdr:row>47</xdr:row>
                    <xdr:rowOff>304800</xdr:rowOff>
                  </from>
                  <to>
                    <xdr:col>1</xdr:col>
                    <xdr:colOff>466725</xdr:colOff>
                    <xdr:row>49</xdr:row>
                    <xdr:rowOff>9525</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0</xdr:col>
                    <xdr:colOff>142875</xdr:colOff>
                    <xdr:row>49</xdr:row>
                    <xdr:rowOff>9525</xdr:rowOff>
                  </from>
                  <to>
                    <xdr:col>3</xdr:col>
                    <xdr:colOff>0</xdr:colOff>
                    <xdr:row>50</xdr:row>
                    <xdr:rowOff>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0</xdr:col>
                    <xdr:colOff>142875</xdr:colOff>
                    <xdr:row>50</xdr:row>
                    <xdr:rowOff>0</xdr:rowOff>
                  </from>
                  <to>
                    <xdr:col>3</xdr:col>
                    <xdr:colOff>9525</xdr:colOff>
                    <xdr:row>50</xdr:row>
                    <xdr:rowOff>295275</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0</xdr:col>
                    <xdr:colOff>142875</xdr:colOff>
                    <xdr:row>53</xdr:row>
                    <xdr:rowOff>9525</xdr:rowOff>
                  </from>
                  <to>
                    <xdr:col>2</xdr:col>
                    <xdr:colOff>1400175</xdr:colOff>
                    <xdr:row>54</xdr:row>
                    <xdr:rowOff>9525</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0</xdr:col>
                    <xdr:colOff>142875</xdr:colOff>
                    <xdr:row>54</xdr:row>
                    <xdr:rowOff>0</xdr:rowOff>
                  </from>
                  <to>
                    <xdr:col>3</xdr:col>
                    <xdr:colOff>9525</xdr:colOff>
                    <xdr:row>54</xdr:row>
                    <xdr:rowOff>295275</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0</xdr:col>
                    <xdr:colOff>142875</xdr:colOff>
                    <xdr:row>57</xdr:row>
                    <xdr:rowOff>9525</xdr:rowOff>
                  </from>
                  <to>
                    <xdr:col>3</xdr:col>
                    <xdr:colOff>0</xdr:colOff>
                    <xdr:row>58</xdr:row>
                    <xdr:rowOff>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0</xdr:col>
                    <xdr:colOff>142875</xdr:colOff>
                    <xdr:row>58</xdr:row>
                    <xdr:rowOff>0</xdr:rowOff>
                  </from>
                  <to>
                    <xdr:col>2</xdr:col>
                    <xdr:colOff>1400175</xdr:colOff>
                    <xdr:row>59</xdr:row>
                    <xdr:rowOff>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0</xdr:col>
                    <xdr:colOff>142875</xdr:colOff>
                    <xdr:row>61</xdr:row>
                    <xdr:rowOff>9525</xdr:rowOff>
                  </from>
                  <to>
                    <xdr:col>2</xdr:col>
                    <xdr:colOff>1381125</xdr:colOff>
                    <xdr:row>61</xdr:row>
                    <xdr:rowOff>304800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0</xdr:col>
                    <xdr:colOff>142875</xdr:colOff>
                    <xdr:row>62</xdr:row>
                    <xdr:rowOff>0</xdr:rowOff>
                  </from>
                  <to>
                    <xdr:col>3</xdr:col>
                    <xdr:colOff>9525</xdr:colOff>
                    <xdr:row>62</xdr:row>
                    <xdr:rowOff>295275</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3</xdr:col>
                    <xdr:colOff>142875</xdr:colOff>
                    <xdr:row>37</xdr:row>
                    <xdr:rowOff>0</xdr:rowOff>
                  </from>
                  <to>
                    <xdr:col>7</xdr:col>
                    <xdr:colOff>9525</xdr:colOff>
                    <xdr:row>38</xdr:row>
                    <xdr:rowOff>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3</xdr:col>
                    <xdr:colOff>142875</xdr:colOff>
                    <xdr:row>40</xdr:row>
                    <xdr:rowOff>9525</xdr:rowOff>
                  </from>
                  <to>
                    <xdr:col>7</xdr:col>
                    <xdr:colOff>9525</xdr:colOff>
                    <xdr:row>40</xdr:row>
                    <xdr:rowOff>304800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3</xdr:col>
                    <xdr:colOff>142875</xdr:colOff>
                    <xdr:row>41</xdr:row>
                    <xdr:rowOff>0</xdr:rowOff>
                  </from>
                  <to>
                    <xdr:col>7</xdr:col>
                    <xdr:colOff>0</xdr:colOff>
                    <xdr:row>41</xdr:row>
                    <xdr:rowOff>304800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3</xdr:col>
                    <xdr:colOff>142875</xdr:colOff>
                    <xdr:row>44</xdr:row>
                    <xdr:rowOff>9525</xdr:rowOff>
                  </from>
                  <to>
                    <xdr:col>6</xdr:col>
                    <xdr:colOff>600075</xdr:colOff>
                    <xdr:row>44</xdr:row>
                    <xdr:rowOff>304800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3</xdr:col>
                    <xdr:colOff>142875</xdr:colOff>
                    <xdr:row>45</xdr:row>
                    <xdr:rowOff>0</xdr:rowOff>
                  </from>
                  <to>
                    <xdr:col>7</xdr:col>
                    <xdr:colOff>9525</xdr:colOff>
                    <xdr:row>46</xdr:row>
                    <xdr:rowOff>0</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3</xdr:col>
                    <xdr:colOff>142875</xdr:colOff>
                    <xdr:row>48</xdr:row>
                    <xdr:rowOff>0</xdr:rowOff>
                  </from>
                  <to>
                    <xdr:col>6</xdr:col>
                    <xdr:colOff>600075</xdr:colOff>
                    <xdr:row>49</xdr:row>
                    <xdr:rowOff>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3</xdr:col>
                    <xdr:colOff>142875</xdr:colOff>
                    <xdr:row>49</xdr:row>
                    <xdr:rowOff>9525</xdr:rowOff>
                  </from>
                  <to>
                    <xdr:col>6</xdr:col>
                    <xdr:colOff>600075</xdr:colOff>
                    <xdr:row>49</xdr:row>
                    <xdr:rowOff>304800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3</xdr:col>
                    <xdr:colOff>142875</xdr:colOff>
                    <xdr:row>50</xdr:row>
                    <xdr:rowOff>9525</xdr:rowOff>
                  </from>
                  <to>
                    <xdr:col>7</xdr:col>
                    <xdr:colOff>0</xdr:colOff>
                    <xdr:row>51</xdr:row>
                    <xdr:rowOff>0</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3</xdr:col>
                    <xdr:colOff>142875</xdr:colOff>
                    <xdr:row>53</xdr:row>
                    <xdr:rowOff>9525</xdr:rowOff>
                  </from>
                  <to>
                    <xdr:col>7</xdr:col>
                    <xdr:colOff>0</xdr:colOff>
                    <xdr:row>53</xdr:row>
                    <xdr:rowOff>304800</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3</xdr:col>
                    <xdr:colOff>142875</xdr:colOff>
                    <xdr:row>54</xdr:row>
                    <xdr:rowOff>0</xdr:rowOff>
                  </from>
                  <to>
                    <xdr:col>7</xdr:col>
                    <xdr:colOff>0</xdr:colOff>
                    <xdr:row>54</xdr:row>
                    <xdr:rowOff>295275</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3</xdr:col>
                    <xdr:colOff>142875</xdr:colOff>
                    <xdr:row>57</xdr:row>
                    <xdr:rowOff>0</xdr:rowOff>
                  </from>
                  <to>
                    <xdr:col>6</xdr:col>
                    <xdr:colOff>600075</xdr:colOff>
                    <xdr:row>58</xdr:row>
                    <xdr:rowOff>0</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3</xdr:col>
                    <xdr:colOff>142875</xdr:colOff>
                    <xdr:row>58</xdr:row>
                    <xdr:rowOff>0</xdr:rowOff>
                  </from>
                  <to>
                    <xdr:col>7</xdr:col>
                    <xdr:colOff>0</xdr:colOff>
                    <xdr:row>59</xdr:row>
                    <xdr:rowOff>0</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3</xdr:col>
                    <xdr:colOff>142875</xdr:colOff>
                    <xdr:row>61</xdr:row>
                    <xdr:rowOff>9525</xdr:rowOff>
                  </from>
                  <to>
                    <xdr:col>7</xdr:col>
                    <xdr:colOff>0</xdr:colOff>
                    <xdr:row>62</xdr:row>
                    <xdr:rowOff>0</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3</xdr:col>
                    <xdr:colOff>142875</xdr:colOff>
                    <xdr:row>62</xdr:row>
                    <xdr:rowOff>0</xdr:rowOff>
                  </from>
                  <to>
                    <xdr:col>6</xdr:col>
                    <xdr:colOff>600075</xdr:colOff>
                    <xdr:row>62</xdr:row>
                    <xdr:rowOff>304800</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0</xdr:col>
                    <xdr:colOff>142875</xdr:colOff>
                    <xdr:row>64</xdr:row>
                    <xdr:rowOff>304800</xdr:rowOff>
                  </from>
                  <to>
                    <xdr:col>3</xdr:col>
                    <xdr:colOff>0</xdr:colOff>
                    <xdr:row>66</xdr:row>
                    <xdr:rowOff>9525</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0</xdr:col>
                    <xdr:colOff>142875</xdr:colOff>
                    <xdr:row>66</xdr:row>
                    <xdr:rowOff>0</xdr:rowOff>
                  </from>
                  <to>
                    <xdr:col>3</xdr:col>
                    <xdr:colOff>0</xdr:colOff>
                    <xdr:row>66</xdr:row>
                    <xdr:rowOff>295275</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3</xdr:col>
                    <xdr:colOff>142875</xdr:colOff>
                    <xdr:row>65</xdr:row>
                    <xdr:rowOff>9525</xdr:rowOff>
                  </from>
                  <to>
                    <xdr:col>6</xdr:col>
                    <xdr:colOff>600075</xdr:colOff>
                    <xdr:row>66</xdr:row>
                    <xdr:rowOff>0</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3</xdr:col>
                    <xdr:colOff>142875</xdr:colOff>
                    <xdr:row>65</xdr:row>
                    <xdr:rowOff>304800</xdr:rowOff>
                  </from>
                  <to>
                    <xdr:col>7</xdr:col>
                    <xdr:colOff>0</xdr:colOff>
                    <xdr:row>66</xdr:row>
                    <xdr:rowOff>304800</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0</xdr:col>
                    <xdr:colOff>142875</xdr:colOff>
                    <xdr:row>45</xdr:row>
                    <xdr:rowOff>9525</xdr:rowOff>
                  </from>
                  <to>
                    <xdr:col>2</xdr:col>
                    <xdr:colOff>1400175</xdr:colOff>
                    <xdr:row>45</xdr:row>
                    <xdr:rowOff>304800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6"/>
  <sheetViews>
    <sheetView workbookViewId="0">
      <selection sqref="A1:B6"/>
    </sheetView>
  </sheetViews>
  <sheetFormatPr defaultRowHeight="15"/>
  <sheetData>
    <row r="1" spans="1:2">
      <c r="A1" t="s">
        <v>148</v>
      </c>
      <c r="B1" s="2">
        <v>1</v>
      </c>
    </row>
    <row r="2" spans="1:2">
      <c r="A2" t="s">
        <v>175</v>
      </c>
      <c r="B2">
        <v>0.25</v>
      </c>
    </row>
    <row r="3" spans="1:2">
      <c r="A3" t="s">
        <v>102</v>
      </c>
      <c r="B3">
        <v>0.25</v>
      </c>
    </row>
    <row r="4" spans="1:2">
      <c r="A4" t="s">
        <v>202</v>
      </c>
      <c r="B4">
        <v>1</v>
      </c>
    </row>
    <row r="5" spans="1:2">
      <c r="A5" t="s">
        <v>201</v>
      </c>
      <c r="B5">
        <v>0.25</v>
      </c>
    </row>
    <row r="6" spans="1:2">
      <c r="A6" t="s">
        <v>203</v>
      </c>
      <c r="B6">
        <v>0.25</v>
      </c>
    </row>
  </sheetData>
  <phoneticPr fontId="7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63"/>
  <sheetViews>
    <sheetView showGridLines="0" view="pageBreakPreview" zoomScale="110" zoomScaleNormal="100" zoomScaleSheetLayoutView="110" workbookViewId="0">
      <selection activeCell="D8" sqref="D8"/>
    </sheetView>
  </sheetViews>
  <sheetFormatPr defaultColWidth="9.140625" defaultRowHeight="15"/>
  <cols>
    <col min="1" max="1" width="9.140625" style="351"/>
    <col min="2" max="2" width="14.5703125" style="357" customWidth="1"/>
    <col min="3" max="3" width="5.5703125" style="357" customWidth="1"/>
    <col min="4" max="4" width="28.140625" style="357" customWidth="1"/>
    <col min="5" max="5" width="27.42578125" style="351" customWidth="1"/>
    <col min="6" max="6" width="0.85546875" style="351" customWidth="1"/>
    <col min="7" max="7" width="17" style="351" bestFit="1" customWidth="1"/>
    <col min="8" max="8" width="12.85546875" style="351" customWidth="1"/>
    <col min="9" max="9" width="1.28515625" style="351" customWidth="1"/>
    <col min="10" max="10" width="5.85546875" style="351" customWidth="1"/>
    <col min="11" max="11" width="7.42578125" style="351" customWidth="1"/>
    <col min="12" max="12" width="10.42578125" style="351" customWidth="1"/>
    <col min="13" max="13" width="8.42578125" style="351" bestFit="1" customWidth="1"/>
    <col min="14" max="14" width="9.140625" style="351" customWidth="1"/>
    <col min="15" max="16384" width="9.140625" style="351"/>
  </cols>
  <sheetData>
    <row r="1" spans="2:16">
      <c r="N1" s="624"/>
    </row>
    <row r="2" spans="2:16" ht="20.25" customHeight="1">
      <c r="B2" s="524" t="s">
        <v>422</v>
      </c>
      <c r="C2" s="348"/>
      <c r="D2" s="348"/>
      <c r="E2" s="349"/>
      <c r="F2" s="349"/>
      <c r="G2" s="349"/>
      <c r="H2" s="350"/>
      <c r="J2" s="352" t="s">
        <v>286</v>
      </c>
    </row>
    <row r="3" spans="2:16" ht="18">
      <c r="B3" s="353" t="s">
        <v>40</v>
      </c>
      <c r="C3" s="354"/>
      <c r="D3" s="354"/>
      <c r="E3" s="355"/>
      <c r="F3" s="355"/>
      <c r="G3" s="355"/>
      <c r="H3" s="356"/>
      <c r="J3" s="352" t="s">
        <v>0</v>
      </c>
    </row>
    <row r="4" spans="2:16">
      <c r="J4" s="358"/>
    </row>
    <row r="5" spans="2:16" ht="15" customHeight="1">
      <c r="B5" s="665" t="s">
        <v>41</v>
      </c>
      <c r="C5" s="665"/>
      <c r="D5" s="665"/>
      <c r="I5" s="359"/>
      <c r="J5" s="658" t="s">
        <v>423</v>
      </c>
      <c r="K5" s="658"/>
      <c r="L5" s="658"/>
    </row>
    <row r="6" spans="2:16" ht="27" customHeight="1">
      <c r="B6" s="665"/>
      <c r="C6" s="665"/>
      <c r="D6" s="665"/>
      <c r="E6" s="667" t="s">
        <v>42</v>
      </c>
      <c r="F6" s="668"/>
      <c r="G6" s="668"/>
      <c r="H6" s="669"/>
      <c r="J6" s="658"/>
      <c r="K6" s="658"/>
      <c r="L6" s="658"/>
    </row>
    <row r="7" spans="2:16" ht="16.5" customHeight="1">
      <c r="B7" s="360" t="s">
        <v>43</v>
      </c>
      <c r="E7" s="361" t="s">
        <v>44</v>
      </c>
      <c r="F7" s="362"/>
      <c r="G7" s="670" t="s">
        <v>45</v>
      </c>
      <c r="H7" s="671"/>
      <c r="I7" s="363"/>
      <c r="J7" s="666" t="s">
        <v>398</v>
      </c>
      <c r="K7" s="666"/>
      <c r="L7" s="666"/>
      <c r="O7" s="364"/>
    </row>
    <row r="8" spans="2:16" ht="16.5" customHeight="1">
      <c r="B8" s="360" t="s">
        <v>1</v>
      </c>
      <c r="E8" s="51"/>
      <c r="F8" s="365"/>
      <c r="G8" s="672" t="s">
        <v>204</v>
      </c>
      <c r="H8" s="673"/>
      <c r="I8" s="366"/>
      <c r="J8" s="666"/>
      <c r="K8" s="666"/>
      <c r="L8" s="666"/>
    </row>
    <row r="9" spans="2:16" ht="16.5" customHeight="1">
      <c r="B9" s="367"/>
      <c r="E9" s="46"/>
      <c r="F9" s="365"/>
      <c r="G9" s="674"/>
      <c r="H9" s="675"/>
      <c r="I9" s="366"/>
      <c r="J9" s="659" t="s">
        <v>424</v>
      </c>
      <c r="K9" s="659"/>
      <c r="L9" s="659"/>
    </row>
    <row r="10" spans="2:16" ht="18.75" customHeight="1">
      <c r="B10" s="367" t="s">
        <v>335</v>
      </c>
      <c r="E10" s="46"/>
      <c r="F10" s="365"/>
      <c r="G10" s="676"/>
      <c r="H10" s="677"/>
      <c r="I10" s="368"/>
      <c r="J10" s="659"/>
      <c r="K10" s="659"/>
      <c r="L10" s="659"/>
    </row>
    <row r="11" spans="2:16" ht="18" customHeight="1">
      <c r="B11" s="367" t="s">
        <v>429</v>
      </c>
      <c r="E11" s="46"/>
      <c r="F11" s="365"/>
      <c r="G11" s="660" t="s">
        <v>46</v>
      </c>
      <c r="H11" s="661"/>
      <c r="J11" s="659"/>
      <c r="K11" s="659"/>
      <c r="L11" s="659"/>
    </row>
    <row r="12" spans="2:16" ht="10.5" customHeight="1">
      <c r="B12" s="367"/>
      <c r="E12" s="46"/>
      <c r="F12" s="369"/>
      <c r="G12" s="340"/>
      <c r="H12" s="341"/>
      <c r="J12" s="659"/>
      <c r="K12" s="659"/>
      <c r="L12" s="659"/>
    </row>
    <row r="13" spans="2:16" ht="18" customHeight="1">
      <c r="B13" s="678"/>
      <c r="C13" s="678"/>
      <c r="D13" s="679"/>
      <c r="E13" s="46"/>
      <c r="F13" s="369"/>
      <c r="G13" s="99"/>
      <c r="H13" s="59"/>
      <c r="J13" s="659"/>
      <c r="K13" s="659"/>
      <c r="L13" s="659"/>
      <c r="P13" s="371"/>
    </row>
    <row r="14" spans="2:16">
      <c r="B14" s="678"/>
      <c r="C14" s="678"/>
      <c r="D14" s="679"/>
      <c r="E14" s="68"/>
      <c r="F14" s="372"/>
      <c r="G14" s="36"/>
      <c r="H14" s="72"/>
      <c r="I14" s="373"/>
    </row>
    <row r="15" spans="2:16">
      <c r="L15" s="374"/>
    </row>
    <row r="16" spans="2:16" ht="26.25">
      <c r="B16" s="375" t="s">
        <v>47</v>
      </c>
      <c r="C16" s="376" t="s">
        <v>297</v>
      </c>
      <c r="D16" s="377"/>
      <c r="E16" s="378"/>
      <c r="F16" s="378"/>
      <c r="G16" s="378"/>
      <c r="H16" s="378"/>
      <c r="I16" s="378"/>
      <c r="J16" s="378"/>
      <c r="K16" s="378"/>
      <c r="L16" s="379"/>
    </row>
    <row r="17" spans="2:12" ht="26.25">
      <c r="B17" s="380"/>
      <c r="C17" s="381"/>
      <c r="D17" s="382"/>
      <c r="E17" s="383"/>
      <c r="F17" s="383"/>
      <c r="G17" s="383"/>
      <c r="H17" s="383"/>
      <c r="I17" s="383"/>
      <c r="J17" s="383"/>
      <c r="K17" s="383"/>
      <c r="L17" s="384"/>
    </row>
    <row r="18" spans="2:12" ht="26.25">
      <c r="B18" s="380"/>
      <c r="C18" s="381"/>
      <c r="D18" s="221"/>
      <c r="E18" s="385" t="s">
        <v>275</v>
      </c>
      <c r="F18" s="385" t="s">
        <v>276</v>
      </c>
      <c r="G18" s="386"/>
      <c r="H18" s="383"/>
      <c r="I18" s="383"/>
      <c r="J18" s="383"/>
      <c r="K18" s="383"/>
      <c r="L18" s="384"/>
    </row>
    <row r="19" spans="2:12" ht="26.25">
      <c r="B19" s="380"/>
      <c r="C19" s="381"/>
      <c r="D19" s="387"/>
      <c r="E19" s="385"/>
      <c r="F19" s="385"/>
      <c r="G19" s="386"/>
      <c r="H19" s="383"/>
      <c r="I19" s="383"/>
      <c r="J19" s="383"/>
      <c r="K19" s="383"/>
      <c r="L19" s="384"/>
    </row>
    <row r="20" spans="2:12" ht="26.25">
      <c r="B20" s="380"/>
      <c r="C20" s="381"/>
      <c r="D20" s="221"/>
      <c r="E20" s="385" t="s">
        <v>310</v>
      </c>
      <c r="F20" s="385"/>
      <c r="G20" s="386"/>
      <c r="H20" s="383"/>
      <c r="I20" s="383"/>
      <c r="J20" s="383"/>
      <c r="K20" s="383"/>
      <c r="L20" s="384"/>
    </row>
    <row r="21" spans="2:12" ht="20.25" customHeight="1">
      <c r="B21" s="388" t="s">
        <v>48</v>
      </c>
      <c r="C21" s="389"/>
      <c r="D21" s="639"/>
      <c r="H21" s="386"/>
      <c r="I21" s="386"/>
      <c r="J21" s="386"/>
      <c r="K21" s="386"/>
      <c r="L21" s="390"/>
    </row>
    <row r="22" spans="2:12" ht="15" customHeight="1">
      <c r="B22" s="391" t="s">
        <v>49</v>
      </c>
      <c r="C22" s="392"/>
      <c r="D22" s="639"/>
      <c r="E22" s="393"/>
      <c r="F22" s="394"/>
      <c r="G22" s="394"/>
      <c r="H22" s="394"/>
      <c r="I22" s="394"/>
      <c r="J22" s="394"/>
      <c r="K22" s="394"/>
      <c r="L22" s="395"/>
    </row>
    <row r="23" spans="2:12" ht="7.5" customHeight="1">
      <c r="B23" s="396"/>
      <c r="C23" s="397"/>
      <c r="D23" s="398"/>
      <c r="E23" s="399"/>
      <c r="F23" s="399"/>
      <c r="G23" s="399"/>
      <c r="H23" s="399"/>
      <c r="I23" s="399"/>
      <c r="J23" s="399"/>
      <c r="K23" s="399"/>
      <c r="L23" s="400"/>
    </row>
    <row r="24" spans="2:12" ht="20.100000000000001" customHeight="1">
      <c r="B24" s="646" t="s">
        <v>50</v>
      </c>
      <c r="C24" s="401"/>
      <c r="D24" s="654" t="s">
        <v>431</v>
      </c>
      <c r="E24" s="654"/>
      <c r="F24" s="654"/>
      <c r="G24" s="654"/>
      <c r="H24" s="654"/>
      <c r="I24" s="654"/>
      <c r="J24" s="654"/>
      <c r="K24" s="402"/>
      <c r="L24" s="403"/>
    </row>
    <row r="25" spans="2:12" ht="20.100000000000001" customHeight="1">
      <c r="B25" s="647"/>
      <c r="C25" s="404"/>
      <c r="D25" s="655"/>
      <c r="E25" s="655"/>
      <c r="F25" s="655"/>
      <c r="G25" s="655"/>
      <c r="H25" s="655"/>
      <c r="I25" s="655"/>
      <c r="J25" s="655"/>
      <c r="K25" s="405"/>
      <c r="L25" s="406"/>
    </row>
    <row r="26" spans="2:12" ht="20.100000000000001" customHeight="1">
      <c r="B26" s="388" t="s">
        <v>51</v>
      </c>
      <c r="C26" s="404"/>
      <c r="D26" s="655"/>
      <c r="E26" s="655"/>
      <c r="F26" s="655"/>
      <c r="G26" s="655"/>
      <c r="H26" s="655"/>
      <c r="I26" s="655"/>
      <c r="J26" s="655"/>
      <c r="K26" s="405"/>
      <c r="L26" s="406"/>
    </row>
    <row r="27" spans="2:12" ht="20.100000000000001" customHeight="1">
      <c r="B27" s="407"/>
      <c r="C27" s="404"/>
      <c r="D27" s="655"/>
      <c r="E27" s="655"/>
      <c r="F27" s="655"/>
      <c r="G27" s="655"/>
      <c r="H27" s="655"/>
      <c r="I27" s="655"/>
      <c r="J27" s="655"/>
      <c r="K27" s="405"/>
      <c r="L27" s="406"/>
    </row>
    <row r="28" spans="2:12" ht="20.100000000000001" customHeight="1">
      <c r="B28" s="407"/>
      <c r="C28" s="404"/>
      <c r="D28" s="655"/>
      <c r="E28" s="655"/>
      <c r="F28" s="655"/>
      <c r="G28" s="655"/>
      <c r="H28" s="655"/>
      <c r="I28" s="655"/>
      <c r="J28" s="655"/>
      <c r="K28" s="405"/>
      <c r="L28" s="406"/>
    </row>
    <row r="29" spans="2:12" ht="20.100000000000001" customHeight="1">
      <c r="B29" s="408"/>
      <c r="C29" s="625"/>
      <c r="D29" s="655"/>
      <c r="E29" s="655"/>
      <c r="F29" s="655"/>
      <c r="G29" s="655"/>
      <c r="H29" s="655"/>
      <c r="I29" s="655"/>
      <c r="J29" s="655"/>
      <c r="K29" s="656"/>
      <c r="L29" s="657"/>
    </row>
    <row r="30" spans="2:12" ht="20.100000000000001" customHeight="1">
      <c r="B30" s="408"/>
      <c r="C30" s="409"/>
      <c r="D30" s="655"/>
      <c r="E30" s="655"/>
      <c r="F30" s="655"/>
      <c r="G30" s="655"/>
      <c r="H30" s="655"/>
      <c r="I30" s="655"/>
      <c r="J30" s="655"/>
      <c r="K30" s="405"/>
      <c r="L30" s="406"/>
    </row>
    <row r="31" spans="2:12" ht="4.5" customHeight="1">
      <c r="B31" s="408"/>
      <c r="C31" s="410"/>
      <c r="D31" s="411"/>
      <c r="E31" s="355"/>
      <c r="F31" s="355"/>
      <c r="G31" s="355"/>
      <c r="H31" s="355"/>
      <c r="I31" s="355"/>
      <c r="J31" s="355"/>
      <c r="K31" s="355"/>
      <c r="L31" s="412"/>
    </row>
    <row r="32" spans="2:12" ht="16.5" customHeight="1">
      <c r="B32" s="413"/>
      <c r="C32" s="648"/>
      <c r="D32" s="414" t="s">
        <v>23</v>
      </c>
      <c r="E32" s="349"/>
      <c r="F32" s="349"/>
      <c r="G32" s="349"/>
      <c r="H32" s="349"/>
      <c r="I32" s="349"/>
      <c r="J32" s="349"/>
      <c r="K32" s="644"/>
      <c r="L32" s="645"/>
    </row>
    <row r="33" spans="2:12" ht="24.95" customHeight="1">
      <c r="B33" s="413"/>
      <c r="C33" s="649"/>
      <c r="D33" s="651"/>
      <c r="E33" s="652"/>
      <c r="F33" s="652"/>
      <c r="G33" s="652"/>
      <c r="H33" s="652"/>
      <c r="I33" s="652"/>
      <c r="J33" s="652"/>
      <c r="K33" s="652"/>
      <c r="L33" s="653"/>
    </row>
    <row r="34" spans="2:12" ht="18" customHeight="1">
      <c r="B34" s="413"/>
      <c r="C34" s="648"/>
      <c r="D34" s="414" t="s">
        <v>295</v>
      </c>
      <c r="E34" s="349"/>
      <c r="F34" s="349"/>
      <c r="G34" s="349"/>
      <c r="H34" s="349"/>
      <c r="I34" s="349"/>
      <c r="J34" s="349"/>
      <c r="K34" s="415"/>
      <c r="L34" s="416"/>
    </row>
    <row r="35" spans="2:12" ht="24.95" customHeight="1">
      <c r="B35" s="413"/>
      <c r="C35" s="650"/>
      <c r="D35" s="651"/>
      <c r="E35" s="652"/>
      <c r="F35" s="652"/>
      <c r="G35" s="652"/>
      <c r="H35" s="652"/>
      <c r="I35" s="652"/>
      <c r="J35" s="652"/>
      <c r="K35" s="652"/>
      <c r="L35" s="653"/>
    </row>
    <row r="36" spans="2:12" ht="18" customHeight="1">
      <c r="B36" s="413"/>
      <c r="C36" s="417"/>
      <c r="D36" s="414" t="s">
        <v>296</v>
      </c>
      <c r="E36" s="349"/>
      <c r="F36" s="349"/>
      <c r="G36" s="349"/>
      <c r="H36" s="349"/>
      <c r="I36" s="349"/>
      <c r="J36" s="349"/>
      <c r="K36" s="415"/>
      <c r="L36" s="416"/>
    </row>
    <row r="37" spans="2:12" ht="18" customHeight="1">
      <c r="B37" s="413"/>
      <c r="C37" s="418"/>
      <c r="D37" s="641"/>
      <c r="E37" s="642"/>
      <c r="F37" s="642"/>
      <c r="G37" s="642"/>
      <c r="H37" s="642"/>
      <c r="I37" s="642"/>
      <c r="J37" s="642"/>
      <c r="K37" s="642"/>
      <c r="L37" s="643"/>
    </row>
    <row r="38" spans="2:12" ht="10.5" customHeight="1">
      <c r="B38" s="413"/>
      <c r="C38" s="418"/>
      <c r="D38" s="419" t="s">
        <v>52</v>
      </c>
      <c r="E38" s="366"/>
      <c r="F38" s="366"/>
      <c r="G38" s="366"/>
      <c r="H38" s="366"/>
      <c r="I38" s="366"/>
      <c r="J38" s="366"/>
      <c r="K38" s="366"/>
      <c r="L38" s="370"/>
    </row>
    <row r="39" spans="2:12" ht="18" customHeight="1">
      <c r="B39" s="413"/>
      <c r="C39" s="418"/>
      <c r="D39" s="641"/>
      <c r="E39" s="642"/>
      <c r="F39" s="642"/>
      <c r="G39" s="642"/>
      <c r="H39" s="642"/>
      <c r="I39" s="642"/>
      <c r="J39" s="642"/>
      <c r="K39" s="642"/>
      <c r="L39" s="643"/>
    </row>
    <row r="40" spans="2:12" ht="10.5" customHeight="1">
      <c r="B40" s="413"/>
      <c r="C40" s="420"/>
      <c r="D40" s="421" t="s">
        <v>53</v>
      </c>
      <c r="E40" s="355"/>
      <c r="F40" s="355"/>
      <c r="G40" s="355"/>
      <c r="H40" s="355"/>
      <c r="I40" s="355"/>
      <c r="J40" s="355"/>
      <c r="K40" s="355"/>
      <c r="L40" s="356"/>
    </row>
    <row r="41" spans="2:12" ht="6" customHeight="1">
      <c r="B41" s="422"/>
      <c r="C41" s="423"/>
      <c r="D41" s="424"/>
      <c r="E41" s="349"/>
      <c r="F41" s="349"/>
      <c r="G41" s="349"/>
      <c r="H41" s="349"/>
      <c r="I41" s="349"/>
      <c r="J41" s="349"/>
      <c r="K41" s="349"/>
      <c r="L41" s="350"/>
    </row>
    <row r="42" spans="2:12">
      <c r="B42" s="647" t="s">
        <v>54</v>
      </c>
      <c r="C42" s="425" t="s">
        <v>205</v>
      </c>
      <c r="D42" s="348"/>
      <c r="E42" s="349"/>
      <c r="F42" s="349"/>
      <c r="G42" s="349"/>
      <c r="H42" s="349"/>
      <c r="I42" s="349"/>
      <c r="J42" s="349"/>
      <c r="K42" s="349"/>
      <c r="L42" s="350"/>
    </row>
    <row r="43" spans="2:12" ht="11.25" customHeight="1">
      <c r="B43" s="647"/>
      <c r="C43" s="426" t="s">
        <v>55</v>
      </c>
      <c r="D43" s="423"/>
      <c r="E43" s="366"/>
      <c r="F43" s="366"/>
      <c r="G43" s="366"/>
      <c r="H43" s="366"/>
      <c r="I43" s="366"/>
      <c r="J43" s="366"/>
      <c r="K43" s="366"/>
      <c r="L43" s="370"/>
    </row>
    <row r="44" spans="2:12" ht="4.5" customHeight="1">
      <c r="B44" s="380"/>
      <c r="C44" s="423"/>
      <c r="D44" s="423"/>
      <c r="E44" s="366"/>
      <c r="F44" s="366"/>
      <c r="G44" s="366"/>
      <c r="H44" s="366"/>
      <c r="I44" s="366"/>
      <c r="J44" s="366"/>
      <c r="K44" s="366"/>
      <c r="L44" s="370"/>
    </row>
    <row r="45" spans="2:12">
      <c r="B45" s="388" t="s">
        <v>56</v>
      </c>
      <c r="C45" s="662">
        <v>1</v>
      </c>
      <c r="D45" s="427" t="s">
        <v>57</v>
      </c>
      <c r="E45" s="349"/>
      <c r="F45" s="349"/>
      <c r="G45" s="349"/>
      <c r="H45" s="349"/>
      <c r="I45" s="349"/>
      <c r="J45" s="349"/>
      <c r="K45" s="349"/>
      <c r="L45" s="350"/>
    </row>
    <row r="46" spans="2:12" ht="18.75" customHeight="1">
      <c r="B46" s="408"/>
      <c r="C46" s="664"/>
      <c r="D46" s="680"/>
      <c r="E46" s="681"/>
      <c r="F46" s="681"/>
      <c r="G46" s="681"/>
      <c r="H46" s="681"/>
      <c r="I46" s="681"/>
      <c r="J46" s="681"/>
      <c r="K46" s="681"/>
      <c r="L46" s="682"/>
    </row>
    <row r="47" spans="2:12">
      <c r="B47" s="408"/>
      <c r="C47" s="662">
        <v>2</v>
      </c>
      <c r="D47" s="427" t="s">
        <v>58</v>
      </c>
      <c r="E47" s="349"/>
      <c r="F47" s="349"/>
      <c r="G47" s="349"/>
      <c r="H47" s="349"/>
      <c r="I47" s="349"/>
      <c r="J47" s="349"/>
      <c r="K47" s="349"/>
      <c r="L47" s="350"/>
    </row>
    <row r="48" spans="2:12" ht="20.100000000000001" customHeight="1">
      <c r="B48" s="408"/>
      <c r="C48" s="663"/>
      <c r="D48" s="641"/>
      <c r="E48" s="642"/>
      <c r="F48" s="642"/>
      <c r="G48" s="642"/>
      <c r="H48" s="642"/>
      <c r="I48" s="642"/>
      <c r="J48" s="642"/>
      <c r="K48" s="642"/>
      <c r="L48" s="643"/>
    </row>
    <row r="49" spans="2:13" ht="9.75" customHeight="1">
      <c r="B49" s="408"/>
      <c r="C49" s="663"/>
      <c r="D49" s="419" t="s">
        <v>52</v>
      </c>
      <c r="E49" s="366"/>
      <c r="F49" s="366"/>
      <c r="G49" s="366"/>
      <c r="H49" s="366"/>
      <c r="I49" s="366"/>
      <c r="J49" s="366"/>
      <c r="K49" s="366"/>
      <c r="L49" s="370"/>
    </row>
    <row r="50" spans="2:13" ht="15.75">
      <c r="B50" s="408"/>
      <c r="C50" s="663"/>
      <c r="D50" s="641"/>
      <c r="E50" s="642"/>
      <c r="F50" s="642"/>
      <c r="G50" s="642"/>
      <c r="H50" s="642"/>
      <c r="I50" s="642"/>
      <c r="J50" s="642"/>
      <c r="K50" s="642"/>
      <c r="L50" s="643"/>
    </row>
    <row r="51" spans="2:13" ht="10.5" customHeight="1">
      <c r="B51" s="408"/>
      <c r="C51" s="664"/>
      <c r="D51" s="421" t="s">
        <v>59</v>
      </c>
      <c r="E51" s="355"/>
      <c r="F51" s="355"/>
      <c r="G51" s="355"/>
      <c r="H51" s="355"/>
      <c r="I51" s="355"/>
      <c r="J51" s="355"/>
      <c r="K51" s="355"/>
      <c r="L51" s="356"/>
    </row>
    <row r="52" spans="2:13" ht="6" customHeight="1">
      <c r="B52" s="397"/>
      <c r="C52" s="354"/>
      <c r="D52" s="428"/>
      <c r="E52" s="355"/>
      <c r="F52" s="355"/>
      <c r="G52" s="355"/>
      <c r="H52" s="355"/>
      <c r="I52" s="355"/>
      <c r="J52" s="355"/>
      <c r="K52" s="355"/>
      <c r="L52" s="356"/>
    </row>
    <row r="53" spans="2:13" ht="6" customHeight="1"/>
    <row r="54" spans="2:13" ht="6" customHeight="1">
      <c r="B54" s="423"/>
      <c r="C54" s="429"/>
      <c r="J54" s="430"/>
      <c r="K54" s="430"/>
      <c r="M54" s="431"/>
    </row>
    <row r="55" spans="2:13" ht="6" customHeight="1">
      <c r="B55" s="432"/>
      <c r="C55" s="433"/>
      <c r="D55" s="348"/>
      <c r="E55" s="349"/>
      <c r="F55" s="349"/>
      <c r="G55" s="349"/>
      <c r="H55" s="349"/>
      <c r="I55" s="349"/>
      <c r="J55" s="434"/>
      <c r="K55" s="434"/>
      <c r="L55" s="350"/>
      <c r="M55" s="431"/>
    </row>
    <row r="56" spans="2:13" ht="12" customHeight="1">
      <c r="B56" s="435" t="s">
        <v>425</v>
      </c>
      <c r="C56" s="366"/>
      <c r="D56" s="366"/>
      <c r="E56" s="366"/>
      <c r="F56" s="366"/>
      <c r="G56" s="366"/>
      <c r="H56" s="366"/>
      <c r="I56" s="366"/>
      <c r="J56" s="366"/>
      <c r="K56" s="366"/>
      <c r="L56" s="370"/>
      <c r="M56" s="366"/>
    </row>
    <row r="57" spans="2:13" ht="12" customHeight="1">
      <c r="B57" s="436" t="s">
        <v>426</v>
      </c>
      <c r="C57" s="366"/>
      <c r="D57" s="366"/>
      <c r="E57" s="366"/>
      <c r="F57" s="366"/>
      <c r="G57" s="366"/>
      <c r="H57" s="366"/>
      <c r="I57" s="366"/>
      <c r="J57" s="366"/>
      <c r="K57" s="366"/>
      <c r="L57" s="370"/>
      <c r="M57" s="366"/>
    </row>
    <row r="58" spans="2:13" ht="12" customHeight="1">
      <c r="B58" s="436" t="s">
        <v>400</v>
      </c>
      <c r="C58" s="366"/>
      <c r="D58" s="366"/>
      <c r="E58" s="366"/>
      <c r="F58" s="366"/>
      <c r="G58" s="366"/>
      <c r="H58" s="366"/>
      <c r="I58" s="366"/>
      <c r="J58" s="366"/>
      <c r="K58" s="366"/>
      <c r="L58" s="370"/>
      <c r="M58" s="366"/>
    </row>
    <row r="59" spans="2:13" ht="12" customHeight="1">
      <c r="B59" s="436" t="s">
        <v>336</v>
      </c>
      <c r="C59" s="366"/>
      <c r="D59" s="366"/>
      <c r="E59" s="366"/>
      <c r="F59" s="366"/>
      <c r="G59" s="366"/>
      <c r="H59" s="366"/>
      <c r="I59" s="366"/>
      <c r="J59" s="366"/>
      <c r="K59" s="366"/>
      <c r="L59" s="370"/>
      <c r="M59" s="366"/>
    </row>
    <row r="60" spans="2:13" ht="12" customHeight="1">
      <c r="B60" s="436" t="s">
        <v>401</v>
      </c>
      <c r="C60" s="366"/>
      <c r="D60" s="366"/>
      <c r="E60" s="366"/>
      <c r="F60" s="366"/>
      <c r="G60" s="366"/>
      <c r="H60" s="366"/>
      <c r="I60" s="366"/>
      <c r="J60" s="366"/>
      <c r="K60" s="366"/>
      <c r="L60" s="370"/>
      <c r="M60" s="366"/>
    </row>
    <row r="61" spans="2:13" ht="6.75" customHeight="1">
      <c r="B61" s="437"/>
      <c r="C61" s="355"/>
      <c r="D61" s="355"/>
      <c r="E61" s="355"/>
      <c r="F61" s="355"/>
      <c r="G61" s="355"/>
      <c r="H61" s="355"/>
      <c r="I61" s="355"/>
      <c r="J61" s="355"/>
      <c r="K61" s="355"/>
      <c r="L61" s="356"/>
      <c r="M61" s="366"/>
    </row>
    <row r="62" spans="2:13">
      <c r="B62" s="438"/>
      <c r="C62" s="351"/>
      <c r="D62" s="351"/>
    </row>
    <row r="63" spans="2:13" ht="19.5" customHeight="1">
      <c r="B63" s="640"/>
      <c r="C63" s="640"/>
      <c r="D63" s="640"/>
      <c r="E63" s="640"/>
      <c r="F63" s="640"/>
      <c r="G63" s="640"/>
      <c r="H63" s="640"/>
      <c r="I63" s="640"/>
      <c r="J63" s="640"/>
      <c r="K63" s="640"/>
      <c r="L63" s="640"/>
    </row>
  </sheetData>
  <sheetProtection password="93EE" sheet="1" objects="1" scenarios="1"/>
  <mergeCells count="27">
    <mergeCell ref="J5:L6"/>
    <mergeCell ref="J9:L13"/>
    <mergeCell ref="G11:H11"/>
    <mergeCell ref="C47:C51"/>
    <mergeCell ref="B5:D6"/>
    <mergeCell ref="J7:L8"/>
    <mergeCell ref="E6:H6"/>
    <mergeCell ref="G7:H7"/>
    <mergeCell ref="G8:H10"/>
    <mergeCell ref="D39:L39"/>
    <mergeCell ref="B42:B43"/>
    <mergeCell ref="D50:L50"/>
    <mergeCell ref="D48:L48"/>
    <mergeCell ref="C45:C46"/>
    <mergeCell ref="B13:D14"/>
    <mergeCell ref="D46:L46"/>
    <mergeCell ref="D21:D22"/>
    <mergeCell ref="B63:L63"/>
    <mergeCell ref="D37:L37"/>
    <mergeCell ref="K32:L32"/>
    <mergeCell ref="B24:B25"/>
    <mergeCell ref="C32:C33"/>
    <mergeCell ref="C34:C35"/>
    <mergeCell ref="D33:L33"/>
    <mergeCell ref="D35:L35"/>
    <mergeCell ref="D24:J30"/>
    <mergeCell ref="K29:L29"/>
  </mergeCells>
  <phoneticPr fontId="71" type="noConversion"/>
  <dataValidations count="3">
    <dataValidation type="textLength" operator="equal" allowBlank="1" showInputMessage="1" showErrorMessage="1" prompt="Year/Period.  Example:  2016/2" sqref="D18:D19" xr:uid="{00000000-0002-0000-0100-000000000000}">
      <formula1>6</formula1>
    </dataValidation>
    <dataValidation type="textLength" operator="equal" allowBlank="1" showInputMessage="1" showErrorMessage="1" prompt="Enter year and period with no spaces, or special characters._x000a_e.g., for 2017/1 enter 20171" sqref="D20" xr:uid="{00000000-0002-0000-0100-000001000000}">
      <formula1>5</formula1>
    </dataValidation>
    <dataValidation type="list" allowBlank="1" showInputMessage="1" showErrorMessage="1" sqref="C29" xr:uid="{00000000-0002-0000-0100-000002000000}">
      <formula1>"X"</formula1>
    </dataValidation>
  </dataValidations>
  <hyperlinks>
    <hyperlink ref="J7:L8" r:id="rId1" display="coplicsoa@loc.gov" xr:uid="{00000000-0004-0000-0100-000000000000}"/>
  </hyperlinks>
  <printOptions horizontalCentered="1"/>
  <pageMargins left="0.25" right="0" top="0.5" bottom="0.5" header="0.3" footer="0.3"/>
  <pageSetup scale="10" orientation="portrait" r:id="rId2"/>
  <headerFooter>
    <oddFooter>&amp;L&amp;9U.S. Copyright Office&amp;C&amp;9
&amp;R&amp;9Form SA1-2E Short Form (Rev. 05-17)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2"/>
  <sheetViews>
    <sheetView showGridLines="0" view="pageBreakPreview" zoomScaleNormal="100" zoomScaleSheetLayoutView="100" workbookViewId="0">
      <selection activeCell="C16" sqref="C16"/>
    </sheetView>
  </sheetViews>
  <sheetFormatPr defaultColWidth="9.140625" defaultRowHeight="15"/>
  <cols>
    <col min="1" max="1" width="9.140625" style="351"/>
    <col min="2" max="2" width="16.5703125" style="357" customWidth="1"/>
    <col min="3" max="3" width="70.140625" style="114" customWidth="1"/>
    <col min="4" max="4" width="50.5703125" style="35" customWidth="1"/>
    <col min="5" max="5" width="8.42578125" style="351" bestFit="1" customWidth="1"/>
    <col min="6" max="16384" width="9.140625" style="351"/>
  </cols>
  <sheetData>
    <row r="1" spans="1:10">
      <c r="B1" s="332" t="str">
        <f>CONCATENATE("Accounting Period: ",'Pg 1 - Space A-C'!$D$18)</f>
        <v xml:space="preserve">Accounting Period: </v>
      </c>
      <c r="C1" s="348"/>
      <c r="D1" s="350"/>
      <c r="G1" s="451"/>
      <c r="H1" s="451"/>
      <c r="I1" s="451"/>
      <c r="J1" s="451"/>
    </row>
    <row r="2" spans="1:10">
      <c r="B2" s="372"/>
      <c r="C2" s="354"/>
      <c r="D2" s="452" t="s">
        <v>293</v>
      </c>
      <c r="G2" s="451"/>
      <c r="H2" s="451"/>
      <c r="I2" s="451"/>
      <c r="J2" s="451"/>
    </row>
    <row r="3" spans="1:10" ht="15.75">
      <c r="B3" s="689" t="s">
        <v>27</v>
      </c>
      <c r="C3" s="453" t="s">
        <v>26</v>
      </c>
      <c r="D3" s="416" t="s">
        <v>25</v>
      </c>
    </row>
    <row r="4" spans="1:10" ht="18">
      <c r="B4" s="690"/>
      <c r="C4" s="231">
        <f>'Pg 1 - Space A-C'!$D$33</f>
        <v>0</v>
      </c>
      <c r="D4" s="344">
        <f>'Pg 1 - Space A-C'!$K$29</f>
        <v>0</v>
      </c>
    </row>
    <row r="5" spans="1:10" ht="20.100000000000001" customHeight="1">
      <c r="B5" s="691" t="s">
        <v>60</v>
      </c>
      <c r="C5" s="683" t="s">
        <v>430</v>
      </c>
      <c r="D5" s="684"/>
      <c r="G5" s="451"/>
      <c r="H5" s="451"/>
      <c r="I5" s="451"/>
      <c r="J5" s="451"/>
    </row>
    <row r="6" spans="1:10" ht="20.100000000000001" customHeight="1">
      <c r="B6" s="692"/>
      <c r="C6" s="685"/>
      <c r="D6" s="686"/>
    </row>
    <row r="7" spans="1:10" ht="20.100000000000001" customHeight="1">
      <c r="B7" s="413"/>
      <c r="C7" s="685"/>
      <c r="D7" s="686"/>
    </row>
    <row r="8" spans="1:10" ht="20.100000000000001" customHeight="1">
      <c r="A8" s="454"/>
      <c r="B8" s="455" t="s">
        <v>61</v>
      </c>
      <c r="C8" s="685"/>
      <c r="D8" s="686"/>
    </row>
    <row r="9" spans="1:10" ht="20.100000000000001" customHeight="1">
      <c r="A9" s="456"/>
      <c r="B9" s="457" t="s">
        <v>62</v>
      </c>
      <c r="C9" s="685"/>
      <c r="D9" s="686"/>
      <c r="F9" s="458"/>
    </row>
    <row r="10" spans="1:10" ht="20.100000000000001" customHeight="1">
      <c r="A10" s="456"/>
      <c r="B10" s="455"/>
      <c r="C10" s="687"/>
      <c r="D10" s="688"/>
      <c r="F10" s="458"/>
    </row>
    <row r="11" spans="1:10">
      <c r="A11" s="456"/>
      <c r="B11" s="459"/>
      <c r="C11" s="467" t="s">
        <v>63</v>
      </c>
      <c r="D11" s="468" t="s">
        <v>64</v>
      </c>
      <c r="F11" s="458"/>
    </row>
    <row r="12" spans="1:10" ht="15.75">
      <c r="A12" s="456"/>
      <c r="B12" s="388" t="s">
        <v>65</v>
      </c>
      <c r="C12" s="465"/>
      <c r="D12" s="466"/>
      <c r="F12" s="458"/>
    </row>
    <row r="13" spans="1:10" ht="15.75">
      <c r="A13" s="456"/>
      <c r="B13" s="460" t="s">
        <v>66</v>
      </c>
      <c r="C13" s="464"/>
      <c r="D13" s="347"/>
      <c r="F13" s="458"/>
    </row>
    <row r="14" spans="1:10" ht="15.75">
      <c r="A14" s="456"/>
      <c r="B14" s="461"/>
      <c r="C14" s="464"/>
      <c r="D14" s="347"/>
      <c r="F14" s="458"/>
    </row>
    <row r="15" spans="1:10" ht="15.75">
      <c r="A15" s="456"/>
      <c r="B15" s="462" t="s">
        <v>277</v>
      </c>
      <c r="C15" s="464"/>
      <c r="D15" s="347"/>
    </row>
    <row r="16" spans="1:10" ht="15.75">
      <c r="A16" s="456"/>
      <c r="B16" s="461"/>
      <c r="C16" s="464"/>
      <c r="D16" s="347"/>
    </row>
    <row r="17" spans="1:4" ht="15.75">
      <c r="A17" s="456"/>
      <c r="B17" s="461"/>
      <c r="C17" s="464"/>
      <c r="D17" s="347"/>
    </row>
    <row r="18" spans="1:4" ht="15.75">
      <c r="B18" s="647"/>
      <c r="C18" s="464"/>
      <c r="D18" s="347"/>
    </row>
    <row r="19" spans="1:4" ht="15.75">
      <c r="B19" s="647"/>
      <c r="C19" s="464"/>
      <c r="D19" s="347"/>
    </row>
    <row r="20" spans="1:4" ht="15.75">
      <c r="B20" s="463"/>
      <c r="C20" s="464"/>
      <c r="D20" s="347"/>
    </row>
    <row r="21" spans="1:4" ht="15.75">
      <c r="B21" s="388"/>
      <c r="C21" s="464"/>
      <c r="D21" s="347"/>
    </row>
    <row r="22" spans="1:4" ht="15.75">
      <c r="B22" s="460"/>
      <c r="C22" s="464"/>
      <c r="D22" s="347"/>
    </row>
    <row r="23" spans="1:4" ht="15.75">
      <c r="B23" s="462"/>
      <c r="C23" s="464"/>
      <c r="D23" s="347"/>
    </row>
    <row r="24" spans="1:4" ht="15.75">
      <c r="B24" s="461"/>
      <c r="C24" s="464"/>
      <c r="D24" s="347"/>
    </row>
    <row r="25" spans="1:4" ht="15.75">
      <c r="B25" s="461"/>
      <c r="C25" s="464"/>
      <c r="D25" s="347"/>
    </row>
    <row r="26" spans="1:4" ht="15.75">
      <c r="B26" s="461"/>
      <c r="C26" s="464"/>
      <c r="D26" s="347"/>
    </row>
    <row r="27" spans="1:4" ht="15.75">
      <c r="B27" s="461"/>
      <c r="C27" s="464"/>
      <c r="D27" s="347"/>
    </row>
    <row r="28" spans="1:4" ht="15.75">
      <c r="B28" s="461"/>
      <c r="C28" s="464"/>
      <c r="D28" s="347"/>
    </row>
    <row r="29" spans="1:4" ht="15.75">
      <c r="B29" s="461"/>
      <c r="C29" s="464"/>
      <c r="D29" s="347"/>
    </row>
    <row r="30" spans="1:4" ht="15.75">
      <c r="B30" s="461"/>
      <c r="C30" s="464"/>
      <c r="D30" s="347"/>
    </row>
    <row r="31" spans="1:4" ht="15.75">
      <c r="B31" s="461"/>
      <c r="C31" s="464"/>
      <c r="D31" s="347"/>
    </row>
    <row r="32" spans="1:4" ht="15.75">
      <c r="B32" s="461"/>
      <c r="C32" s="464"/>
      <c r="D32" s="347"/>
    </row>
    <row r="33" spans="2:4" ht="15.75">
      <c r="B33" s="461"/>
      <c r="C33" s="464"/>
      <c r="D33" s="347"/>
    </row>
    <row r="34" spans="2:4" ht="15.75">
      <c r="B34" s="461"/>
      <c r="C34" s="464"/>
      <c r="D34" s="347"/>
    </row>
    <row r="35" spans="2:4" ht="15.75">
      <c r="B35" s="461"/>
      <c r="C35" s="464"/>
      <c r="D35" s="347"/>
    </row>
    <row r="36" spans="2:4" ht="15.75">
      <c r="B36" s="461"/>
      <c r="C36" s="464"/>
      <c r="D36" s="347"/>
    </row>
    <row r="37" spans="2:4" ht="15.75">
      <c r="B37" s="461"/>
      <c r="C37" s="464"/>
      <c r="D37" s="347"/>
    </row>
    <row r="38" spans="2:4" ht="15.75">
      <c r="B38" s="461"/>
      <c r="C38" s="464"/>
      <c r="D38" s="347"/>
    </row>
    <row r="39" spans="2:4" ht="15.75">
      <c r="B39" s="461"/>
      <c r="C39" s="464"/>
      <c r="D39" s="347"/>
    </row>
    <row r="40" spans="2:4" ht="15.75">
      <c r="B40" s="461"/>
      <c r="C40" s="464"/>
      <c r="D40" s="347"/>
    </row>
    <row r="41" spans="2:4" ht="15.75">
      <c r="B41" s="461"/>
      <c r="C41" s="464"/>
      <c r="D41" s="347"/>
    </row>
    <row r="42" spans="2:4" ht="15.75">
      <c r="B42" s="461"/>
      <c r="C42" s="464"/>
      <c r="D42" s="347"/>
    </row>
    <row r="43" spans="2:4" ht="15.75">
      <c r="B43" s="461"/>
      <c r="C43" s="464"/>
      <c r="D43" s="347"/>
    </row>
    <row r="44" spans="2:4" ht="15.75">
      <c r="B44" s="461"/>
      <c r="C44" s="464"/>
      <c r="D44" s="347"/>
    </row>
    <row r="45" spans="2:4" ht="15.75">
      <c r="B45" s="461"/>
      <c r="C45" s="464"/>
      <c r="D45" s="347"/>
    </row>
    <row r="46" spans="2:4" ht="15.75">
      <c r="B46" s="461"/>
      <c r="C46" s="464"/>
      <c r="D46" s="347"/>
    </row>
    <row r="47" spans="2:4" ht="15.75">
      <c r="B47" s="461"/>
      <c r="C47" s="464"/>
      <c r="D47" s="347"/>
    </row>
    <row r="48" spans="2:4" ht="15.75">
      <c r="B48" s="461"/>
      <c r="C48" s="464"/>
      <c r="D48" s="347"/>
    </row>
    <row r="49" spans="2:4" ht="15.75">
      <c r="B49" s="461"/>
      <c r="C49" s="464"/>
      <c r="D49" s="347"/>
    </row>
    <row r="50" spans="2:4" ht="15.75">
      <c r="B50" s="461"/>
      <c r="C50" s="464"/>
      <c r="D50" s="347"/>
    </row>
    <row r="51" spans="2:4" ht="15.75">
      <c r="B51" s="461"/>
      <c r="C51" s="464"/>
      <c r="D51" s="347"/>
    </row>
    <row r="52" spans="2:4" ht="15.75">
      <c r="B52" s="461"/>
      <c r="C52" s="464"/>
      <c r="D52" s="347"/>
    </row>
    <row r="53" spans="2:4" ht="15.75">
      <c r="B53" s="461"/>
      <c r="C53" s="464"/>
      <c r="D53" s="347"/>
    </row>
    <row r="54" spans="2:4" ht="15.75">
      <c r="B54" s="461"/>
      <c r="C54" s="464"/>
      <c r="D54" s="347"/>
    </row>
    <row r="55" spans="2:4" ht="15.75">
      <c r="B55" s="461"/>
      <c r="C55" s="464"/>
      <c r="D55" s="347"/>
    </row>
    <row r="56" spans="2:4" ht="15.75">
      <c r="B56" s="461"/>
      <c r="C56" s="464"/>
      <c r="D56" s="347"/>
    </row>
    <row r="57" spans="2:4" ht="15.75">
      <c r="B57" s="461"/>
      <c r="C57" s="464"/>
      <c r="D57" s="347"/>
    </row>
    <row r="58" spans="2:4" ht="15.75">
      <c r="B58" s="461"/>
      <c r="C58" s="464"/>
      <c r="D58" s="347"/>
    </row>
    <row r="59" spans="2:4" ht="15.75" customHeight="1">
      <c r="B59" s="461"/>
      <c r="C59" s="464"/>
      <c r="D59" s="347"/>
    </row>
    <row r="60" spans="2:4" ht="15.75">
      <c r="B60" s="461"/>
      <c r="C60" s="464"/>
      <c r="D60" s="347"/>
    </row>
    <row r="61" spans="2:4" ht="15.75">
      <c r="B61" s="461"/>
      <c r="C61" s="464"/>
      <c r="D61" s="347"/>
    </row>
    <row r="62" spans="2:4" ht="15.75">
      <c r="B62" s="461"/>
      <c r="C62" s="464"/>
      <c r="D62" s="347"/>
    </row>
  </sheetData>
  <sheetProtection password="93EE" sheet="1" objects="1" scenarios="1" formatCells="0" insertRows="0" deleteRows="0" selectLockedCells="1" autoFilter="0"/>
  <protectedRanges>
    <protectedRange sqref="D11:D1048576 C11:C13 C15:C1048576" name="TableD"/>
  </protectedRanges>
  <mergeCells count="4">
    <mergeCell ref="C5:D10"/>
    <mergeCell ref="B3:B4"/>
    <mergeCell ref="B5:B6"/>
    <mergeCell ref="B18:B19"/>
  </mergeCells>
  <phoneticPr fontId="71" type="noConversion"/>
  <printOptions horizontalCentered="1"/>
  <pageMargins left="0.25" right="0" top="0.5" bottom="0.5" header="0.3" footer="0.3"/>
  <pageSetup scale="10" fitToHeight="100" orientation="portrait" r:id="rId1"/>
  <headerFooter>
    <oddFooter>&amp;L&amp;9U.S. Copyright Office&amp;C&amp;9
&amp;R&amp;9Form SA1-2E Short Form (Rev. 05-17)</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67"/>
  <sheetViews>
    <sheetView showGridLines="0" view="pageBreakPreview" topLeftCell="C37" zoomScale="115" zoomScaleNormal="100" zoomScaleSheetLayoutView="115" workbookViewId="0">
      <selection activeCell="H18" sqref="H18"/>
    </sheetView>
  </sheetViews>
  <sheetFormatPr defaultColWidth="9.140625" defaultRowHeight="15"/>
  <cols>
    <col min="1" max="1" width="9.140625" style="35"/>
    <col min="2" max="2" width="15" style="35" customWidth="1"/>
    <col min="3" max="3" width="2" style="114" customWidth="1"/>
    <col min="4" max="4" width="24.5703125" style="114" customWidth="1"/>
    <col min="5" max="5" width="11.42578125" style="35" customWidth="1"/>
    <col min="6" max="6" width="2" style="35" customWidth="1"/>
    <col min="7" max="7" width="3.5703125" style="35" customWidth="1"/>
    <col min="8" max="8" width="11.42578125" style="35" customWidth="1"/>
    <col min="9" max="9" width="1" style="35" customWidth="1"/>
    <col min="10" max="10" width="8" style="35" customWidth="1"/>
    <col min="11" max="11" width="11.42578125" style="35" customWidth="1"/>
    <col min="12" max="12" width="1.42578125" style="35" customWidth="1"/>
    <col min="13" max="13" width="7.5703125" style="35" customWidth="1"/>
    <col min="14" max="14" width="15.42578125" style="35" bestFit="1" customWidth="1"/>
    <col min="15" max="15" width="8.5703125" style="35" customWidth="1"/>
    <col min="16" max="16384" width="9.140625" style="35"/>
  </cols>
  <sheetData>
    <row r="1" spans="2:21">
      <c r="B1" s="333" t="str">
        <f>CONCATENATE("Accounting Period: ",'Pg 1 - Space A-C'!$D$18)</f>
        <v xml:space="preserve">Accounting Period: </v>
      </c>
      <c r="C1" s="348"/>
      <c r="D1" s="348"/>
      <c r="E1" s="349"/>
      <c r="F1" s="349"/>
      <c r="G1" s="349"/>
      <c r="H1" s="349"/>
      <c r="I1" s="349"/>
      <c r="J1" s="349"/>
      <c r="K1" s="349"/>
      <c r="L1" s="349"/>
      <c r="M1" s="349"/>
      <c r="N1" s="349"/>
      <c r="O1" s="350"/>
      <c r="R1" s="228"/>
      <c r="S1" s="228"/>
      <c r="T1" s="228"/>
      <c r="U1" s="228"/>
    </row>
    <row r="2" spans="2:21">
      <c r="B2" s="372"/>
      <c r="C2" s="354"/>
      <c r="D2" s="354"/>
      <c r="E2" s="355"/>
      <c r="F2" s="355"/>
      <c r="G2" s="355"/>
      <c r="H2" s="355"/>
      <c r="I2" s="355"/>
      <c r="J2" s="355"/>
      <c r="K2" s="355"/>
      <c r="L2" s="355"/>
      <c r="M2" s="355"/>
      <c r="N2" s="711" t="s">
        <v>294</v>
      </c>
      <c r="O2" s="712"/>
      <c r="R2" s="228"/>
      <c r="S2" s="228"/>
      <c r="T2" s="228"/>
      <c r="U2" s="228"/>
    </row>
    <row r="3" spans="2:21" ht="15.75">
      <c r="B3" s="713" t="s">
        <v>27</v>
      </c>
      <c r="C3" s="469"/>
      <c r="D3" s="401" t="s">
        <v>26</v>
      </c>
      <c r="E3" s="349"/>
      <c r="F3" s="349"/>
      <c r="G3" s="349"/>
      <c r="H3" s="349"/>
      <c r="I3" s="349"/>
      <c r="J3" s="349"/>
      <c r="K3" s="349"/>
      <c r="L3" s="349"/>
      <c r="M3" s="349"/>
      <c r="N3" s="349"/>
      <c r="O3" s="416" t="s">
        <v>25</v>
      </c>
      <c r="R3" s="228"/>
      <c r="S3" s="228"/>
      <c r="T3" s="228"/>
      <c r="U3" s="228"/>
    </row>
    <row r="4" spans="2:21" ht="21.75" customHeight="1">
      <c r="B4" s="714"/>
      <c r="C4" s="437"/>
      <c r="D4" s="264">
        <f>'Pg 1 - Space A-C'!$D$33</f>
        <v>0</v>
      </c>
      <c r="E4" s="355"/>
      <c r="F4" s="355"/>
      <c r="G4" s="355"/>
      <c r="H4" s="355"/>
      <c r="I4" s="355"/>
      <c r="J4" s="355"/>
      <c r="K4" s="355"/>
      <c r="L4" s="355"/>
      <c r="M4" s="355"/>
      <c r="N4" s="716">
        <f>'Pg 1b - Space D'!$D$4</f>
        <v>0</v>
      </c>
      <c r="O4" s="717"/>
    </row>
    <row r="5" spans="2:21" ht="6.75" customHeight="1">
      <c r="B5" s="470"/>
      <c r="C5" s="397"/>
      <c r="D5" s="471"/>
      <c r="E5" s="399"/>
      <c r="F5" s="399"/>
      <c r="G5" s="399"/>
      <c r="H5" s="399"/>
      <c r="I5" s="399"/>
      <c r="J5" s="399"/>
      <c r="K5" s="399"/>
      <c r="L5" s="399"/>
      <c r="M5" s="399"/>
      <c r="N5" s="399"/>
      <c r="O5" s="400"/>
    </row>
    <row r="6" spans="2:21" ht="22.5" customHeight="1">
      <c r="B6" s="646" t="s">
        <v>102</v>
      </c>
      <c r="C6" s="472" t="s">
        <v>112</v>
      </c>
      <c r="D6" s="348"/>
      <c r="E6" s="349"/>
      <c r="F6" s="349"/>
      <c r="G6" s="349"/>
      <c r="H6" s="349"/>
      <c r="I6" s="349"/>
      <c r="J6" s="349"/>
      <c r="K6" s="349"/>
      <c r="L6" s="349"/>
      <c r="M6" s="349"/>
      <c r="N6" s="349"/>
      <c r="O6" s="350"/>
    </row>
    <row r="7" spans="2:21" ht="12.95" customHeight="1">
      <c r="B7" s="647"/>
      <c r="C7" s="473" t="s">
        <v>207</v>
      </c>
      <c r="D7" s="474"/>
      <c r="E7" s="366"/>
      <c r="F7" s="366"/>
      <c r="G7" s="366"/>
      <c r="H7" s="366"/>
      <c r="I7" s="366"/>
      <c r="J7" s="366"/>
      <c r="K7" s="366"/>
      <c r="L7" s="366"/>
      <c r="M7" s="366"/>
      <c r="N7" s="366"/>
      <c r="O7" s="370"/>
    </row>
    <row r="8" spans="2:21" ht="12.95" customHeight="1">
      <c r="B8" s="408"/>
      <c r="C8" s="475" t="s">
        <v>113</v>
      </c>
      <c r="D8" s="382"/>
      <c r="E8" s="366"/>
      <c r="F8" s="366"/>
      <c r="G8" s="366"/>
      <c r="H8" s="366"/>
      <c r="I8" s="366"/>
      <c r="J8" s="366"/>
      <c r="K8" s="366"/>
      <c r="L8" s="366"/>
      <c r="M8" s="366"/>
      <c r="N8" s="366"/>
      <c r="O8" s="370"/>
    </row>
    <row r="9" spans="2:21" ht="12.95" customHeight="1">
      <c r="B9" s="476" t="s">
        <v>90</v>
      </c>
      <c r="C9" s="475" t="s">
        <v>114</v>
      </c>
      <c r="D9" s="382"/>
      <c r="E9" s="366"/>
      <c r="F9" s="366"/>
      <c r="G9" s="366"/>
      <c r="H9" s="366"/>
      <c r="I9" s="366"/>
      <c r="J9" s="366"/>
      <c r="K9" s="366"/>
      <c r="L9" s="366"/>
      <c r="M9" s="366"/>
      <c r="N9" s="366"/>
      <c r="O9" s="370"/>
    </row>
    <row r="10" spans="2:21" ht="12.95" customHeight="1">
      <c r="B10" s="476" t="s">
        <v>101</v>
      </c>
      <c r="C10" s="475" t="s">
        <v>115</v>
      </c>
      <c r="D10" s="382"/>
      <c r="E10" s="366"/>
      <c r="F10" s="366"/>
      <c r="G10" s="366"/>
      <c r="H10" s="366"/>
      <c r="I10" s="366"/>
      <c r="J10" s="366"/>
      <c r="K10" s="366"/>
      <c r="L10" s="366"/>
      <c r="M10" s="366"/>
      <c r="N10" s="366"/>
      <c r="O10" s="370"/>
    </row>
    <row r="11" spans="2:21" ht="12.95" customHeight="1">
      <c r="B11" s="476" t="s">
        <v>100</v>
      </c>
      <c r="C11" s="477"/>
      <c r="D11" s="478" t="s">
        <v>208</v>
      </c>
      <c r="E11" s="366"/>
      <c r="F11" s="366"/>
      <c r="G11" s="366"/>
      <c r="H11" s="366"/>
      <c r="I11" s="366"/>
      <c r="J11" s="366"/>
      <c r="K11" s="366"/>
      <c r="L11" s="366"/>
      <c r="M11" s="366"/>
      <c r="N11" s="366"/>
      <c r="O11" s="370"/>
    </row>
    <row r="12" spans="2:21" ht="12.95" customHeight="1">
      <c r="B12" s="476" t="s">
        <v>99</v>
      </c>
      <c r="C12" s="475" t="s">
        <v>116</v>
      </c>
      <c r="D12" s="382"/>
      <c r="E12" s="366"/>
      <c r="F12" s="366"/>
      <c r="G12" s="366"/>
      <c r="H12" s="366"/>
      <c r="I12" s="366"/>
      <c r="J12" s="366"/>
      <c r="K12" s="366"/>
      <c r="L12" s="366"/>
      <c r="M12" s="366"/>
      <c r="N12" s="366"/>
      <c r="O12" s="370"/>
    </row>
    <row r="13" spans="2:21" ht="12.95" customHeight="1">
      <c r="B13" s="476" t="s">
        <v>88</v>
      </c>
      <c r="C13" s="475" t="s">
        <v>117</v>
      </c>
      <c r="D13" s="382"/>
      <c r="E13" s="366"/>
      <c r="F13" s="366"/>
      <c r="G13" s="366"/>
      <c r="H13" s="366"/>
      <c r="I13" s="366"/>
      <c r="J13" s="366"/>
      <c r="K13" s="366"/>
      <c r="L13" s="366"/>
      <c r="M13" s="366"/>
      <c r="N13" s="366"/>
      <c r="O13" s="370"/>
    </row>
    <row r="14" spans="2:21" ht="12.95" customHeight="1">
      <c r="B14" s="479"/>
      <c r="C14" s="475" t="s">
        <v>118</v>
      </c>
      <c r="D14" s="382"/>
      <c r="E14" s="366"/>
      <c r="F14" s="366"/>
      <c r="G14" s="366"/>
      <c r="H14" s="366"/>
      <c r="I14" s="366"/>
      <c r="J14" s="366"/>
      <c r="K14" s="366"/>
      <c r="L14" s="366"/>
      <c r="M14" s="366"/>
      <c r="N14" s="366"/>
      <c r="O14" s="370"/>
    </row>
    <row r="15" spans="2:21" ht="12.95" customHeight="1">
      <c r="B15" s="408"/>
      <c r="C15" s="477"/>
      <c r="D15" s="478" t="s">
        <v>209</v>
      </c>
      <c r="E15" s="366"/>
      <c r="F15" s="366"/>
      <c r="G15" s="366"/>
      <c r="H15" s="366"/>
      <c r="I15" s="366"/>
      <c r="J15" s="366"/>
      <c r="K15" s="366"/>
      <c r="L15" s="366"/>
      <c r="M15" s="366"/>
      <c r="N15" s="366"/>
      <c r="O15" s="370"/>
    </row>
    <row r="16" spans="2:21" ht="12.95" customHeight="1">
      <c r="B16" s="408"/>
      <c r="C16" s="475" t="s">
        <v>24</v>
      </c>
      <c r="D16" s="382"/>
      <c r="E16" s="366"/>
      <c r="F16" s="366"/>
      <c r="G16" s="366"/>
      <c r="H16" s="366"/>
      <c r="I16" s="366"/>
      <c r="J16" s="366"/>
      <c r="K16" s="366"/>
      <c r="L16" s="366"/>
      <c r="M16" s="366"/>
      <c r="N16" s="366"/>
      <c r="O16" s="370"/>
    </row>
    <row r="17" spans="2:15" ht="12.95" customHeight="1">
      <c r="B17" s="408"/>
      <c r="C17" s="475" t="s">
        <v>119</v>
      </c>
      <c r="D17" s="382"/>
      <c r="E17" s="366"/>
      <c r="F17" s="366"/>
      <c r="G17" s="366"/>
      <c r="H17" s="366"/>
      <c r="I17" s="366"/>
      <c r="J17" s="366"/>
      <c r="K17" s="366"/>
      <c r="L17" s="366"/>
      <c r="M17" s="366"/>
      <c r="N17" s="366"/>
      <c r="O17" s="370"/>
    </row>
    <row r="18" spans="2:15" ht="12.95" customHeight="1">
      <c r="B18" s="408"/>
      <c r="C18" s="477"/>
      <c r="D18" s="478" t="s">
        <v>210</v>
      </c>
      <c r="E18" s="366"/>
      <c r="F18" s="366"/>
      <c r="G18" s="366"/>
      <c r="H18" s="366"/>
      <c r="I18" s="366"/>
      <c r="J18" s="366"/>
      <c r="K18" s="366"/>
      <c r="L18" s="366"/>
      <c r="M18" s="366"/>
      <c r="N18" s="366"/>
      <c r="O18" s="370"/>
    </row>
    <row r="19" spans="2:15" ht="12.95" customHeight="1">
      <c r="B19" s="365"/>
      <c r="C19" s="475" t="s">
        <v>120</v>
      </c>
      <c r="D19" s="382"/>
      <c r="E19" s="366"/>
      <c r="F19" s="366"/>
      <c r="G19" s="366"/>
      <c r="H19" s="366"/>
      <c r="I19" s="366"/>
      <c r="J19" s="366"/>
      <c r="K19" s="366"/>
      <c r="L19" s="366"/>
      <c r="M19" s="366"/>
      <c r="N19" s="366"/>
      <c r="O19" s="370"/>
    </row>
    <row r="20" spans="2:15" ht="12.95" customHeight="1">
      <c r="B20" s="365"/>
      <c r="C20" s="475" t="s">
        <v>211</v>
      </c>
      <c r="D20" s="382"/>
      <c r="E20" s="366"/>
      <c r="F20" s="366"/>
      <c r="G20" s="366"/>
      <c r="H20" s="366"/>
      <c r="I20" s="366"/>
      <c r="J20" s="366"/>
      <c r="K20" s="366"/>
      <c r="L20" s="366"/>
      <c r="M20" s="366"/>
      <c r="N20" s="366"/>
      <c r="O20" s="370"/>
    </row>
    <row r="21" spans="2:15" ht="12.95" customHeight="1">
      <c r="B21" s="365"/>
      <c r="C21" s="475" t="s">
        <v>121</v>
      </c>
      <c r="D21" s="382"/>
      <c r="E21" s="366"/>
      <c r="F21" s="366"/>
      <c r="G21" s="366"/>
      <c r="H21" s="366"/>
      <c r="I21" s="366"/>
      <c r="J21" s="366"/>
      <c r="K21" s="366"/>
      <c r="L21" s="366"/>
      <c r="M21" s="366"/>
      <c r="N21" s="366"/>
      <c r="O21" s="370"/>
    </row>
    <row r="22" spans="2:15" ht="12.95" customHeight="1">
      <c r="B22" s="365"/>
      <c r="C22" s="475" t="s">
        <v>122</v>
      </c>
      <c r="D22" s="382"/>
      <c r="E22" s="366"/>
      <c r="F22" s="366"/>
      <c r="G22" s="366"/>
      <c r="H22" s="366"/>
      <c r="I22" s="366"/>
      <c r="J22" s="366"/>
      <c r="K22" s="366"/>
      <c r="L22" s="366"/>
      <c r="M22" s="366"/>
      <c r="N22" s="366"/>
      <c r="O22" s="370"/>
    </row>
    <row r="23" spans="2:15" ht="12.95" customHeight="1">
      <c r="B23" s="365"/>
      <c r="C23" s="475" t="s">
        <v>123</v>
      </c>
      <c r="D23" s="382"/>
      <c r="E23" s="366"/>
      <c r="F23" s="366"/>
      <c r="G23" s="366"/>
      <c r="H23" s="366"/>
      <c r="I23" s="366"/>
      <c r="J23" s="366"/>
      <c r="K23" s="366"/>
      <c r="L23" s="366"/>
      <c r="M23" s="366"/>
      <c r="N23" s="366"/>
      <c r="O23" s="370"/>
    </row>
    <row r="24" spans="2:15" ht="12.95" customHeight="1">
      <c r="B24" s="365"/>
      <c r="C24" s="477"/>
      <c r="D24" s="478" t="s">
        <v>212</v>
      </c>
      <c r="E24" s="366"/>
      <c r="F24" s="366"/>
      <c r="G24" s="366"/>
      <c r="H24" s="366"/>
      <c r="I24" s="366"/>
      <c r="J24" s="366"/>
      <c r="K24" s="366"/>
      <c r="L24" s="366"/>
      <c r="M24" s="366"/>
      <c r="N24" s="366"/>
      <c r="O24" s="370"/>
    </row>
    <row r="25" spans="2:15" ht="12.95" customHeight="1">
      <c r="B25" s="365"/>
      <c r="C25" s="475" t="s">
        <v>124</v>
      </c>
      <c r="D25" s="382"/>
      <c r="E25" s="366"/>
      <c r="F25" s="366"/>
      <c r="G25" s="366"/>
      <c r="H25" s="366"/>
      <c r="I25" s="366"/>
      <c r="J25" s="366"/>
      <c r="K25" s="366"/>
      <c r="L25" s="366"/>
      <c r="M25" s="366"/>
      <c r="N25" s="366"/>
      <c r="O25" s="370"/>
    </row>
    <row r="26" spans="2:15" ht="12.95" customHeight="1">
      <c r="B26" s="365"/>
      <c r="C26" s="475" t="s">
        <v>125</v>
      </c>
      <c r="D26" s="382"/>
      <c r="E26" s="366"/>
      <c r="F26" s="366"/>
      <c r="G26" s="366"/>
      <c r="H26" s="366"/>
      <c r="I26" s="366"/>
      <c r="J26" s="366"/>
      <c r="K26" s="366"/>
      <c r="L26" s="366"/>
      <c r="M26" s="366"/>
      <c r="N26" s="366"/>
      <c r="O26" s="370"/>
    </row>
    <row r="27" spans="2:15" ht="12.95" customHeight="1">
      <c r="B27" s="365"/>
      <c r="C27" s="480" t="s">
        <v>126</v>
      </c>
      <c r="D27" s="481"/>
      <c r="E27" s="355"/>
      <c r="F27" s="355"/>
      <c r="G27" s="355"/>
      <c r="H27" s="355"/>
      <c r="I27" s="355"/>
      <c r="J27" s="355"/>
      <c r="K27" s="355"/>
      <c r="L27" s="355"/>
      <c r="M27" s="355"/>
      <c r="N27" s="355"/>
      <c r="O27" s="356"/>
    </row>
    <row r="28" spans="2:15">
      <c r="B28" s="365"/>
      <c r="C28" s="705" t="s">
        <v>87</v>
      </c>
      <c r="D28" s="706"/>
      <c r="E28" s="706"/>
      <c r="F28" s="706"/>
      <c r="G28" s="706"/>
      <c r="H28" s="707"/>
      <c r="I28" s="482"/>
      <c r="J28" s="705" t="s">
        <v>86</v>
      </c>
      <c r="K28" s="706"/>
      <c r="L28" s="706"/>
      <c r="M28" s="706"/>
      <c r="N28" s="706"/>
      <c r="O28" s="707"/>
    </row>
    <row r="29" spans="2:15" ht="12" customHeight="1">
      <c r="B29" s="365"/>
      <c r="C29" s="660" t="s">
        <v>85</v>
      </c>
      <c r="D29" s="661"/>
      <c r="E29" s="720" t="s">
        <v>98</v>
      </c>
      <c r="F29" s="721"/>
      <c r="G29" s="722"/>
      <c r="H29" s="723" t="s">
        <v>84</v>
      </c>
      <c r="I29" s="483"/>
      <c r="J29" s="660" t="s">
        <v>85</v>
      </c>
      <c r="K29" s="725"/>
      <c r="L29" s="725"/>
      <c r="M29" s="661"/>
      <c r="N29" s="484" t="s">
        <v>98</v>
      </c>
      <c r="O29" s="723" t="s">
        <v>84</v>
      </c>
    </row>
    <row r="30" spans="2:15" ht="12" customHeight="1">
      <c r="B30" s="365"/>
      <c r="C30" s="718"/>
      <c r="D30" s="719"/>
      <c r="E30" s="727" t="s">
        <v>97</v>
      </c>
      <c r="F30" s="728"/>
      <c r="G30" s="729"/>
      <c r="H30" s="724"/>
      <c r="I30" s="485"/>
      <c r="J30" s="718"/>
      <c r="K30" s="726"/>
      <c r="L30" s="726"/>
      <c r="M30" s="719"/>
      <c r="N30" s="486" t="s">
        <v>97</v>
      </c>
      <c r="O30" s="724"/>
    </row>
    <row r="31" spans="2:15">
      <c r="B31" s="46"/>
      <c r="C31" s="52" t="s">
        <v>127</v>
      </c>
      <c r="D31" s="237"/>
      <c r="E31" s="703"/>
      <c r="F31" s="730"/>
      <c r="G31" s="704"/>
      <c r="H31" s="3"/>
      <c r="I31" s="46"/>
      <c r="J31" s="703"/>
      <c r="K31" s="730"/>
      <c r="L31" s="730"/>
      <c r="M31" s="704"/>
      <c r="N31" s="3"/>
      <c r="O31" s="3"/>
    </row>
    <row r="32" spans="2:15" ht="15.75">
      <c r="B32" s="46"/>
      <c r="C32" s="234"/>
      <c r="D32" s="238" t="s">
        <v>103</v>
      </c>
      <c r="E32" s="695"/>
      <c r="F32" s="696"/>
      <c r="G32" s="697"/>
      <c r="H32" s="239"/>
      <c r="I32" s="46"/>
      <c r="J32" s="701"/>
      <c r="K32" s="715"/>
      <c r="L32" s="715"/>
      <c r="M32" s="702"/>
      <c r="N32" s="4"/>
      <c r="O32" s="5"/>
    </row>
    <row r="33" spans="2:15" ht="15.75">
      <c r="B33" s="46"/>
      <c r="C33" s="234"/>
      <c r="D33" s="238" t="s">
        <v>96</v>
      </c>
      <c r="E33" s="695"/>
      <c r="F33" s="696"/>
      <c r="G33" s="697"/>
      <c r="H33" s="239"/>
      <c r="I33" s="46"/>
      <c r="J33" s="708"/>
      <c r="K33" s="709"/>
      <c r="L33" s="709"/>
      <c r="M33" s="710"/>
      <c r="N33" s="6"/>
      <c r="O33" s="7"/>
    </row>
    <row r="34" spans="2:15" ht="15.75">
      <c r="B34" s="46"/>
      <c r="C34" s="234"/>
      <c r="D34" s="238" t="s">
        <v>72</v>
      </c>
      <c r="E34" s="695"/>
      <c r="F34" s="696"/>
      <c r="G34" s="697"/>
      <c r="H34" s="239"/>
      <c r="I34" s="46"/>
      <c r="J34" s="698"/>
      <c r="K34" s="699"/>
      <c r="L34" s="699"/>
      <c r="M34" s="700"/>
      <c r="N34" s="8"/>
      <c r="O34" s="9"/>
    </row>
    <row r="35" spans="2:15" ht="15.75">
      <c r="B35" s="46"/>
      <c r="C35" s="233" t="s">
        <v>128</v>
      </c>
      <c r="D35" s="240"/>
      <c r="E35" s="695"/>
      <c r="F35" s="696"/>
      <c r="G35" s="697"/>
      <c r="H35" s="239"/>
      <c r="I35" s="46"/>
      <c r="J35" s="708"/>
      <c r="K35" s="709"/>
      <c r="L35" s="709"/>
      <c r="M35" s="710"/>
      <c r="N35" s="8"/>
      <c r="O35" s="7"/>
    </row>
    <row r="36" spans="2:15" ht="15.75">
      <c r="B36" s="46"/>
      <c r="C36" s="233" t="s">
        <v>129</v>
      </c>
      <c r="D36" s="240"/>
      <c r="E36" s="695"/>
      <c r="F36" s="696"/>
      <c r="G36" s="697"/>
      <c r="H36" s="239"/>
      <c r="I36" s="46"/>
      <c r="J36" s="698"/>
      <c r="K36" s="699"/>
      <c r="L36" s="699"/>
      <c r="M36" s="700"/>
      <c r="N36" s="8"/>
      <c r="O36" s="10"/>
    </row>
    <row r="37" spans="2:15" ht="15.75">
      <c r="B37" s="46"/>
      <c r="C37" s="233" t="s">
        <v>130</v>
      </c>
      <c r="D37" s="240"/>
      <c r="E37" s="695"/>
      <c r="F37" s="696"/>
      <c r="G37" s="697"/>
      <c r="H37" s="239"/>
      <c r="I37" s="46"/>
      <c r="J37" s="698"/>
      <c r="K37" s="699"/>
      <c r="L37" s="699"/>
      <c r="M37" s="700"/>
      <c r="N37" s="8"/>
      <c r="O37" s="9"/>
    </row>
    <row r="38" spans="2:15" ht="15.75">
      <c r="B38" s="46"/>
      <c r="C38" s="234"/>
      <c r="D38" s="238" t="s">
        <v>95</v>
      </c>
      <c r="E38" s="695"/>
      <c r="F38" s="696"/>
      <c r="G38" s="697"/>
      <c r="H38" s="239"/>
      <c r="I38" s="46"/>
      <c r="J38" s="708"/>
      <c r="K38" s="709"/>
      <c r="L38" s="709"/>
      <c r="M38" s="710"/>
      <c r="N38" s="8"/>
      <c r="O38" s="7"/>
    </row>
    <row r="39" spans="2:15" ht="15.75">
      <c r="B39" s="46"/>
      <c r="C39" s="234"/>
      <c r="D39" s="238" t="s">
        <v>94</v>
      </c>
      <c r="E39" s="695"/>
      <c r="F39" s="696"/>
      <c r="G39" s="697"/>
      <c r="H39" s="239"/>
      <c r="I39" s="46"/>
      <c r="J39" s="698"/>
      <c r="K39" s="699"/>
      <c r="L39" s="699"/>
      <c r="M39" s="700"/>
      <c r="N39" s="8"/>
      <c r="O39" s="9"/>
    </row>
    <row r="40" spans="2:15" ht="6" customHeight="1">
      <c r="B40" s="68"/>
      <c r="C40" s="236"/>
      <c r="D40" s="241"/>
      <c r="E40" s="36"/>
      <c r="F40" s="39"/>
      <c r="G40" s="40"/>
      <c r="H40" s="242"/>
      <c r="I40" s="68"/>
      <c r="J40" s="36"/>
      <c r="K40" s="39"/>
      <c r="L40" s="39"/>
      <c r="M40" s="40"/>
      <c r="N40" s="68"/>
      <c r="O40" s="68"/>
    </row>
    <row r="41" spans="2:15" ht="5.25" customHeight="1">
      <c r="B41" s="243"/>
      <c r="C41" s="244"/>
      <c r="D41" s="232"/>
      <c r="E41" s="222"/>
      <c r="F41" s="222"/>
      <c r="G41" s="222"/>
      <c r="H41" s="222"/>
      <c r="I41" s="222"/>
      <c r="J41" s="222"/>
      <c r="K41" s="222"/>
      <c r="L41" s="222"/>
      <c r="M41" s="222"/>
      <c r="N41" s="222"/>
      <c r="O41" s="223"/>
    </row>
    <row r="42" spans="2:15" ht="19.5" customHeight="1">
      <c r="B42" s="487"/>
      <c r="C42" s="472" t="s">
        <v>104</v>
      </c>
      <c r="D42" s="348"/>
      <c r="E42" s="349"/>
      <c r="F42" s="349"/>
      <c r="G42" s="349"/>
      <c r="H42" s="349"/>
      <c r="I42" s="349"/>
      <c r="J42" s="349"/>
      <c r="K42" s="349"/>
      <c r="L42" s="349"/>
      <c r="M42" s="349"/>
      <c r="N42" s="349"/>
      <c r="O42" s="350"/>
    </row>
    <row r="43" spans="2:15" ht="12.95" customHeight="1">
      <c r="B43" s="647" t="s">
        <v>93</v>
      </c>
      <c r="C43" s="473" t="s">
        <v>213</v>
      </c>
      <c r="D43" s="382"/>
      <c r="E43" s="366"/>
      <c r="F43" s="366"/>
      <c r="G43" s="366"/>
      <c r="H43" s="366"/>
      <c r="I43" s="366"/>
      <c r="J43" s="366"/>
      <c r="K43" s="366"/>
      <c r="L43" s="366"/>
      <c r="M43" s="366"/>
      <c r="N43" s="366"/>
      <c r="O43" s="370"/>
    </row>
    <row r="44" spans="2:15" ht="12.95" customHeight="1">
      <c r="B44" s="647"/>
      <c r="C44" s="475" t="s">
        <v>105</v>
      </c>
      <c r="D44" s="382"/>
      <c r="E44" s="366"/>
      <c r="F44" s="366"/>
      <c r="G44" s="366"/>
      <c r="H44" s="366"/>
      <c r="I44" s="366"/>
      <c r="J44" s="366"/>
      <c r="K44" s="366"/>
      <c r="L44" s="366"/>
      <c r="M44" s="366"/>
      <c r="N44" s="366"/>
      <c r="O44" s="370"/>
    </row>
    <row r="45" spans="2:15" ht="12.95" customHeight="1">
      <c r="B45" s="408"/>
      <c r="C45" s="475" t="s">
        <v>106</v>
      </c>
      <c r="D45" s="382"/>
      <c r="E45" s="366"/>
      <c r="F45" s="366"/>
      <c r="G45" s="366"/>
      <c r="H45" s="366"/>
      <c r="I45" s="366"/>
      <c r="J45" s="366"/>
      <c r="K45" s="366"/>
      <c r="L45" s="366"/>
      <c r="M45" s="366"/>
      <c r="N45" s="366"/>
      <c r="O45" s="370"/>
    </row>
    <row r="46" spans="2:15" ht="12.95" customHeight="1">
      <c r="B46" s="476" t="s">
        <v>92</v>
      </c>
      <c r="C46" s="475" t="s">
        <v>107</v>
      </c>
      <c r="D46" s="382"/>
      <c r="E46" s="366"/>
      <c r="F46" s="366"/>
      <c r="G46" s="366"/>
      <c r="H46" s="366"/>
      <c r="I46" s="366"/>
      <c r="J46" s="366"/>
      <c r="K46" s="366"/>
      <c r="L46" s="366"/>
      <c r="M46" s="366"/>
      <c r="N46" s="366"/>
      <c r="O46" s="370"/>
    </row>
    <row r="47" spans="2:15" ht="12.95" customHeight="1">
      <c r="B47" s="476" t="s">
        <v>91</v>
      </c>
      <c r="C47" s="475" t="s">
        <v>108</v>
      </c>
      <c r="D47" s="382"/>
      <c r="E47" s="366"/>
      <c r="F47" s="366"/>
      <c r="G47" s="366"/>
      <c r="H47" s="366"/>
      <c r="I47" s="366"/>
      <c r="J47" s="366"/>
      <c r="K47" s="366"/>
      <c r="L47" s="366"/>
      <c r="M47" s="366"/>
      <c r="N47" s="366"/>
      <c r="O47" s="370"/>
    </row>
    <row r="48" spans="2:15" ht="12.95" customHeight="1">
      <c r="B48" s="476" t="s">
        <v>90</v>
      </c>
      <c r="C48" s="475" t="s">
        <v>109</v>
      </c>
      <c r="D48" s="382"/>
      <c r="E48" s="366"/>
      <c r="F48" s="366"/>
      <c r="G48" s="366"/>
      <c r="H48" s="366"/>
      <c r="I48" s="366"/>
      <c r="J48" s="366"/>
      <c r="K48" s="366"/>
      <c r="L48" s="366"/>
      <c r="M48" s="366"/>
      <c r="N48" s="366"/>
      <c r="O48" s="370"/>
    </row>
    <row r="49" spans="2:18" ht="12.95" customHeight="1">
      <c r="B49" s="476" t="s">
        <v>89</v>
      </c>
      <c r="C49" s="477"/>
      <c r="D49" s="478" t="s">
        <v>214</v>
      </c>
      <c r="E49" s="366"/>
      <c r="F49" s="366"/>
      <c r="G49" s="366"/>
      <c r="H49" s="366"/>
      <c r="I49" s="366"/>
      <c r="J49" s="366"/>
      <c r="K49" s="366"/>
      <c r="L49" s="366"/>
      <c r="M49" s="366"/>
      <c r="N49" s="366"/>
      <c r="O49" s="370"/>
    </row>
    <row r="50" spans="2:18" ht="12.95" customHeight="1">
      <c r="B50" s="476" t="s">
        <v>88</v>
      </c>
      <c r="C50" s="477"/>
      <c r="D50" s="478" t="s">
        <v>215</v>
      </c>
      <c r="E50" s="366"/>
      <c r="F50" s="366"/>
      <c r="G50" s="366"/>
      <c r="H50" s="366"/>
      <c r="I50" s="366"/>
      <c r="J50" s="366"/>
      <c r="K50" s="366"/>
      <c r="L50" s="366"/>
      <c r="M50" s="366"/>
      <c r="N50" s="366"/>
      <c r="O50" s="370"/>
    </row>
    <row r="51" spans="2:18" ht="12.95" customHeight="1">
      <c r="B51" s="365"/>
      <c r="C51" s="475" t="s">
        <v>110</v>
      </c>
      <c r="D51" s="382"/>
      <c r="E51" s="366"/>
      <c r="F51" s="366"/>
      <c r="G51" s="366"/>
      <c r="H51" s="366"/>
      <c r="I51" s="366"/>
      <c r="J51" s="366"/>
      <c r="K51" s="366"/>
      <c r="L51" s="366"/>
      <c r="M51" s="366"/>
      <c r="N51" s="366"/>
      <c r="O51" s="370"/>
    </row>
    <row r="52" spans="2:18" ht="16.5" customHeight="1">
      <c r="B52" s="365"/>
      <c r="C52" s="488" t="s">
        <v>111</v>
      </c>
      <c r="D52" s="481"/>
      <c r="E52" s="355"/>
      <c r="F52" s="355"/>
      <c r="G52" s="355"/>
      <c r="H52" s="355"/>
      <c r="I52" s="355"/>
      <c r="J52" s="355"/>
      <c r="K52" s="355"/>
      <c r="L52" s="355"/>
      <c r="M52" s="355"/>
      <c r="N52" s="355"/>
      <c r="O52" s="356"/>
    </row>
    <row r="53" spans="2:18" ht="19.5" customHeight="1">
      <c r="B53" s="365"/>
      <c r="C53" s="705" t="s">
        <v>87</v>
      </c>
      <c r="D53" s="706"/>
      <c r="E53" s="706"/>
      <c r="F53" s="706"/>
      <c r="G53" s="706"/>
      <c r="H53" s="706"/>
      <c r="I53" s="706"/>
      <c r="J53" s="706"/>
      <c r="K53" s="707"/>
      <c r="L53" s="482"/>
      <c r="M53" s="705" t="s">
        <v>86</v>
      </c>
      <c r="N53" s="706"/>
      <c r="O53" s="707"/>
    </row>
    <row r="54" spans="2:18" s="245" customFormat="1" ht="12.75">
      <c r="B54" s="489"/>
      <c r="C54" s="490" t="s">
        <v>85</v>
      </c>
      <c r="D54" s="491"/>
      <c r="E54" s="361" t="s">
        <v>84</v>
      </c>
      <c r="F54" s="492" t="s">
        <v>85</v>
      </c>
      <c r="G54" s="493"/>
      <c r="H54" s="493"/>
      <c r="I54" s="493"/>
      <c r="J54" s="494"/>
      <c r="K54" s="361" t="s">
        <v>84</v>
      </c>
      <c r="L54" s="495"/>
      <c r="M54" s="670" t="s">
        <v>85</v>
      </c>
      <c r="N54" s="671"/>
      <c r="O54" s="496" t="s">
        <v>84</v>
      </c>
    </row>
    <row r="55" spans="2:18">
      <c r="B55" s="46"/>
      <c r="C55" s="52" t="s">
        <v>131</v>
      </c>
      <c r="D55" s="237"/>
      <c r="E55" s="246"/>
      <c r="F55" s="247" t="s">
        <v>83</v>
      </c>
      <c r="G55" s="219"/>
      <c r="H55" s="219"/>
      <c r="I55" s="124"/>
      <c r="J55" s="248"/>
      <c r="K55" s="249"/>
      <c r="L55" s="51"/>
      <c r="M55" s="703"/>
      <c r="N55" s="704"/>
      <c r="O55" s="11"/>
    </row>
    <row r="56" spans="2:18" ht="15.75">
      <c r="B56" s="46"/>
      <c r="C56" s="234"/>
      <c r="D56" s="238" t="s">
        <v>80</v>
      </c>
      <c r="E56" s="239"/>
      <c r="F56" s="250"/>
      <c r="G56" s="173" t="s">
        <v>82</v>
      </c>
      <c r="H56" s="220"/>
      <c r="I56" s="251"/>
      <c r="J56" s="252"/>
      <c r="K56" s="239"/>
      <c r="L56" s="46"/>
      <c r="M56" s="701"/>
      <c r="N56" s="702"/>
      <c r="O56" s="12"/>
    </row>
    <row r="57" spans="2:18" ht="15.75">
      <c r="B57" s="46"/>
      <c r="C57" s="234"/>
      <c r="D57" s="238" t="s">
        <v>78</v>
      </c>
      <c r="E57" s="239"/>
      <c r="F57" s="250"/>
      <c r="G57" s="173" t="s">
        <v>81</v>
      </c>
      <c r="H57" s="220"/>
      <c r="I57" s="251"/>
      <c r="J57" s="252"/>
      <c r="K57" s="239"/>
      <c r="L57" s="46"/>
      <c r="M57" s="701"/>
      <c r="N57" s="702"/>
      <c r="O57" s="12"/>
    </row>
    <row r="58" spans="2:18" ht="15.75">
      <c r="B58" s="46"/>
      <c r="C58" s="234"/>
      <c r="D58" s="238" t="s">
        <v>77</v>
      </c>
      <c r="E58" s="239"/>
      <c r="F58" s="250"/>
      <c r="G58" s="173" t="s">
        <v>80</v>
      </c>
      <c r="H58" s="220"/>
      <c r="I58" s="251"/>
      <c r="J58" s="252"/>
      <c r="K58" s="239"/>
      <c r="L58" s="46"/>
      <c r="M58" s="701"/>
      <c r="N58" s="702"/>
      <c r="O58" s="12"/>
      <c r="R58" s="58"/>
    </row>
    <row r="59" spans="2:18" ht="15.75">
      <c r="B59" s="46"/>
      <c r="C59" s="234"/>
      <c r="D59" s="238" t="s">
        <v>79</v>
      </c>
      <c r="E59" s="239"/>
      <c r="F59" s="250"/>
      <c r="G59" s="173" t="s">
        <v>133</v>
      </c>
      <c r="H59" s="220"/>
      <c r="I59" s="251"/>
      <c r="J59" s="252"/>
      <c r="K59" s="239"/>
      <c r="L59" s="46"/>
      <c r="M59" s="701"/>
      <c r="N59" s="702"/>
      <c r="O59" s="12"/>
      <c r="R59" s="58"/>
    </row>
    <row r="60" spans="2:18" ht="15.75">
      <c r="B60" s="46"/>
      <c r="C60" s="233" t="s">
        <v>132</v>
      </c>
      <c r="D60" s="240"/>
      <c r="E60" s="253"/>
      <c r="F60" s="250"/>
      <c r="G60" s="173" t="s">
        <v>77</v>
      </c>
      <c r="H60" s="220"/>
      <c r="I60" s="251"/>
      <c r="J60" s="252"/>
      <c r="K60" s="239"/>
      <c r="L60" s="46"/>
      <c r="M60" s="701"/>
      <c r="N60" s="702"/>
      <c r="O60" s="12"/>
    </row>
    <row r="61" spans="2:18" ht="15.75">
      <c r="B61" s="46"/>
      <c r="C61" s="235"/>
      <c r="D61" s="238" t="s">
        <v>76</v>
      </c>
      <c r="E61" s="239"/>
      <c r="F61" s="250"/>
      <c r="G61" s="173" t="s">
        <v>75</v>
      </c>
      <c r="H61" s="220"/>
      <c r="I61" s="251"/>
      <c r="J61" s="252"/>
      <c r="K61" s="239"/>
      <c r="L61" s="46"/>
      <c r="M61" s="701"/>
      <c r="N61" s="702"/>
      <c r="O61" s="12"/>
    </row>
    <row r="62" spans="2:18" ht="15.75">
      <c r="B62" s="46"/>
      <c r="C62" s="235"/>
      <c r="D62" s="238" t="s">
        <v>74</v>
      </c>
      <c r="E62" s="239"/>
      <c r="F62" s="254" t="s">
        <v>73</v>
      </c>
      <c r="G62" s="220"/>
      <c r="H62" s="220"/>
      <c r="I62" s="251"/>
      <c r="J62" s="252"/>
      <c r="K62" s="255"/>
      <c r="L62" s="99"/>
      <c r="M62" s="701"/>
      <c r="N62" s="702"/>
      <c r="O62" s="12"/>
    </row>
    <row r="63" spans="2:18" ht="15.75">
      <c r="B63" s="46"/>
      <c r="C63" s="235"/>
      <c r="D63" s="238" t="s">
        <v>72</v>
      </c>
      <c r="E63" s="239"/>
      <c r="F63" s="250"/>
      <c r="G63" s="173" t="s">
        <v>71</v>
      </c>
      <c r="H63" s="220"/>
      <c r="I63" s="251"/>
      <c r="J63" s="252"/>
      <c r="K63" s="239"/>
      <c r="L63" s="46"/>
      <c r="M63" s="701"/>
      <c r="N63" s="702"/>
      <c r="O63" s="12"/>
    </row>
    <row r="64" spans="2:18" ht="15.75">
      <c r="B64" s="46"/>
      <c r="C64" s="235"/>
      <c r="D64" s="238" t="s">
        <v>70</v>
      </c>
      <c r="E64" s="239"/>
      <c r="F64" s="250"/>
      <c r="G64" s="173" t="s">
        <v>69</v>
      </c>
      <c r="H64" s="220"/>
      <c r="I64" s="251"/>
      <c r="J64" s="252"/>
      <c r="K64" s="239"/>
      <c r="L64" s="46"/>
      <c r="M64" s="701"/>
      <c r="N64" s="702"/>
      <c r="O64" s="12"/>
    </row>
    <row r="65" spans="2:15" ht="15.75">
      <c r="B65" s="46"/>
      <c r="C65" s="235"/>
      <c r="D65" s="240"/>
      <c r="E65" s="256"/>
      <c r="F65" s="250"/>
      <c r="G65" s="173" t="s">
        <v>68</v>
      </c>
      <c r="H65" s="220"/>
      <c r="I65" s="251"/>
      <c r="J65" s="252"/>
      <c r="K65" s="239"/>
      <c r="L65" s="46"/>
      <c r="M65" s="701"/>
      <c r="N65" s="702"/>
      <c r="O65" s="12"/>
    </row>
    <row r="66" spans="2:15" ht="15.75">
      <c r="B66" s="46"/>
      <c r="C66" s="235"/>
      <c r="D66" s="240"/>
      <c r="E66" s="257"/>
      <c r="F66" s="250"/>
      <c r="G66" s="173" t="s">
        <v>67</v>
      </c>
      <c r="H66" s="220"/>
      <c r="I66" s="251"/>
      <c r="J66" s="252"/>
      <c r="K66" s="239"/>
      <c r="L66" s="46"/>
      <c r="M66" s="701"/>
      <c r="N66" s="702"/>
      <c r="O66" s="12"/>
    </row>
    <row r="67" spans="2:15" ht="15.75">
      <c r="B67" s="68"/>
      <c r="C67" s="258"/>
      <c r="D67" s="241"/>
      <c r="E67" s="259"/>
      <c r="F67" s="260"/>
      <c r="G67" s="261"/>
      <c r="H67" s="261"/>
      <c r="I67" s="128"/>
      <c r="J67" s="262"/>
      <c r="K67" s="263"/>
      <c r="L67" s="68"/>
      <c r="M67" s="693"/>
      <c r="N67" s="694"/>
      <c r="O67" s="13"/>
    </row>
  </sheetData>
  <sheetProtection password="93EE" sheet="1" objects="1" scenarios="1"/>
  <mergeCells count="47">
    <mergeCell ref="E32:G32"/>
    <mergeCell ref="J32:M32"/>
    <mergeCell ref="N4:O4"/>
    <mergeCell ref="C29:D30"/>
    <mergeCell ref="E29:G29"/>
    <mergeCell ref="H29:H30"/>
    <mergeCell ref="J29:M30"/>
    <mergeCell ref="O29:O30"/>
    <mergeCell ref="E30:G30"/>
    <mergeCell ref="E31:G31"/>
    <mergeCell ref="J31:M31"/>
    <mergeCell ref="N2:O2"/>
    <mergeCell ref="B3:B4"/>
    <mergeCell ref="B6:B7"/>
    <mergeCell ref="C28:H28"/>
    <mergeCell ref="J28:O28"/>
    <mergeCell ref="B43:B44"/>
    <mergeCell ref="M64:N64"/>
    <mergeCell ref="E33:G33"/>
    <mergeCell ref="J33:M33"/>
    <mergeCell ref="E36:G36"/>
    <mergeCell ref="J36:M36"/>
    <mergeCell ref="E34:G34"/>
    <mergeCell ref="J34:M34"/>
    <mergeCell ref="E35:G35"/>
    <mergeCell ref="J35:M35"/>
    <mergeCell ref="E37:G37"/>
    <mergeCell ref="J37:M37"/>
    <mergeCell ref="E38:G38"/>
    <mergeCell ref="J38:M38"/>
    <mergeCell ref="C53:K53"/>
    <mergeCell ref="M67:N67"/>
    <mergeCell ref="E39:G39"/>
    <mergeCell ref="J39:M39"/>
    <mergeCell ref="M62:N62"/>
    <mergeCell ref="M55:N55"/>
    <mergeCell ref="M56:N56"/>
    <mergeCell ref="M54:N54"/>
    <mergeCell ref="M63:N63"/>
    <mergeCell ref="M61:N61"/>
    <mergeCell ref="M57:N57"/>
    <mergeCell ref="M53:O53"/>
    <mergeCell ref="M65:N65"/>
    <mergeCell ref="M66:N66"/>
    <mergeCell ref="M58:N58"/>
    <mergeCell ref="M59:N59"/>
    <mergeCell ref="M60:N60"/>
  </mergeCells>
  <phoneticPr fontId="71" type="noConversion"/>
  <printOptions horizontalCentered="1"/>
  <pageMargins left="0.25" right="0" top="0.5" bottom="0.5" header="0.3" footer="0.3"/>
  <pageSetup scale="10" orientation="portrait" r:id="rId1"/>
  <headerFooter>
    <oddFooter>&amp;L&amp;9U.S. Copyright Office&amp;C&amp;9
&amp;R&amp;9Form SA1-2E Short Form (Rev. 05-17)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5"/>
  <sheetViews>
    <sheetView showGridLines="0" view="pageBreakPreview" zoomScaleNormal="100" zoomScaleSheetLayoutView="100" workbookViewId="0">
      <selection activeCell="E14" sqref="E14"/>
    </sheetView>
  </sheetViews>
  <sheetFormatPr defaultColWidth="9.140625" defaultRowHeight="15"/>
  <cols>
    <col min="1" max="1" width="10.140625" style="35" bestFit="1" customWidth="1"/>
    <col min="2" max="2" width="17.140625" style="35" customWidth="1"/>
    <col min="3" max="3" width="22.42578125" style="114" customWidth="1"/>
    <col min="4" max="4" width="29.5703125" style="35" customWidth="1"/>
    <col min="5" max="5" width="30.5703125" style="35" customWidth="1"/>
    <col min="6" max="6" width="40.5703125" style="35" customWidth="1"/>
    <col min="7" max="7" width="1.5703125" style="35" customWidth="1"/>
    <col min="8" max="9" width="9.140625" style="35"/>
    <col min="10" max="10" width="9.140625" style="35" hidden="1" customWidth="1"/>
    <col min="11" max="11" width="0" style="35" hidden="1" customWidth="1"/>
    <col min="12" max="16384" width="9.140625" style="35"/>
  </cols>
  <sheetData>
    <row r="1" spans="2:11">
      <c r="B1" s="296" t="str">
        <f>CONCATENATE("Accounting Period: ",'Pg 1 - Space A-C'!$D$18)</f>
        <v xml:space="preserve">Accounting Period: </v>
      </c>
      <c r="C1" s="265"/>
      <c r="D1" s="32"/>
      <c r="E1" s="33"/>
      <c r="F1" s="34" t="s">
        <v>287</v>
      </c>
      <c r="J1" t="s">
        <v>175</v>
      </c>
      <c r="K1" t="s">
        <v>312</v>
      </c>
    </row>
    <row r="2" spans="2:11" ht="5.0999999999999996" customHeight="1">
      <c r="B2" s="36"/>
      <c r="C2" s="85"/>
      <c r="D2" s="39"/>
      <c r="E2" s="39"/>
      <c r="F2" s="266"/>
      <c r="J2" t="s">
        <v>201</v>
      </c>
      <c r="K2" t="s">
        <v>313</v>
      </c>
    </row>
    <row r="3" spans="2:11" ht="15.75">
      <c r="B3" s="731" t="s">
        <v>27</v>
      </c>
      <c r="C3" s="224" t="s">
        <v>26</v>
      </c>
      <c r="D3" s="42"/>
      <c r="E3" s="32"/>
      <c r="F3" s="43" t="s">
        <v>25</v>
      </c>
      <c r="J3" t="s">
        <v>148</v>
      </c>
      <c r="K3" t="s">
        <v>314</v>
      </c>
    </row>
    <row r="4" spans="2:11" ht="20.25" customHeight="1">
      <c r="B4" s="732"/>
      <c r="C4" s="297">
        <f>'Pg 1 - Space A-C'!$D$33</f>
        <v>0</v>
      </c>
      <c r="D4" s="49"/>
      <c r="E4" s="267"/>
      <c r="F4" s="298">
        <f>'Pg 1b - Space D'!$D$4</f>
        <v>0</v>
      </c>
      <c r="G4" s="58"/>
      <c r="H4" s="58"/>
      <c r="J4" t="s">
        <v>202</v>
      </c>
      <c r="K4" t="s">
        <v>315</v>
      </c>
    </row>
    <row r="5" spans="2:11" ht="3.75" customHeight="1">
      <c r="B5" s="268"/>
      <c r="C5" s="269"/>
      <c r="D5" s="270"/>
      <c r="E5" s="232"/>
      <c r="F5" s="223"/>
      <c r="G5" s="50"/>
      <c r="H5" s="50"/>
      <c r="I5" s="58"/>
      <c r="J5" t="s">
        <v>102</v>
      </c>
      <c r="K5" t="s">
        <v>316</v>
      </c>
    </row>
    <row r="6" spans="2:11">
      <c r="B6" s="51"/>
      <c r="C6" s="271" t="s">
        <v>282</v>
      </c>
      <c r="D6" s="33" t="s">
        <v>281</v>
      </c>
      <c r="E6" s="33"/>
      <c r="F6" s="54"/>
      <c r="J6" t="s">
        <v>203</v>
      </c>
      <c r="K6" t="s">
        <v>317</v>
      </c>
    </row>
    <row r="7" spans="2:11" ht="20.25" customHeight="1">
      <c r="B7" s="733" t="s">
        <v>144</v>
      </c>
      <c r="C7" s="233" t="s">
        <v>145</v>
      </c>
      <c r="D7" s="58"/>
      <c r="E7" s="58"/>
      <c r="F7" s="59"/>
    </row>
    <row r="8" spans="2:11" ht="12.95" customHeight="1">
      <c r="B8" s="733"/>
      <c r="C8" s="234" t="s">
        <v>337</v>
      </c>
      <c r="D8" s="58"/>
      <c r="E8" s="58"/>
      <c r="F8" s="59"/>
    </row>
    <row r="9" spans="2:11" ht="12.95" customHeight="1">
      <c r="B9" s="225"/>
      <c r="C9" s="234" t="s">
        <v>143</v>
      </c>
      <c r="D9" s="58"/>
      <c r="E9" s="58"/>
      <c r="F9" s="59"/>
    </row>
    <row r="10" spans="2:11" ht="12.95" customHeight="1">
      <c r="B10" s="62" t="s">
        <v>141</v>
      </c>
      <c r="C10" s="234" t="s">
        <v>142</v>
      </c>
      <c r="D10" s="58"/>
      <c r="E10" s="58"/>
      <c r="F10" s="59"/>
    </row>
    <row r="11" spans="2:11" ht="12.95" customHeight="1">
      <c r="B11" s="62" t="s">
        <v>139</v>
      </c>
      <c r="C11" s="234" t="s">
        <v>140</v>
      </c>
      <c r="D11" s="58"/>
      <c r="E11" s="58"/>
      <c r="F11" s="59"/>
    </row>
    <row r="12" spans="2:11" ht="12.95" customHeight="1">
      <c r="B12" s="62" t="s">
        <v>138</v>
      </c>
      <c r="C12" s="233" t="s">
        <v>146</v>
      </c>
      <c r="D12" s="58"/>
      <c r="E12" s="58"/>
      <c r="F12" s="59"/>
    </row>
    <row r="13" spans="2:11" ht="12.95" customHeight="1">
      <c r="B13" s="46"/>
      <c r="C13" s="234" t="s">
        <v>320</v>
      </c>
      <c r="D13" s="58"/>
      <c r="E13" s="58"/>
      <c r="F13" s="59"/>
    </row>
    <row r="14" spans="2:11" ht="12.95" customHeight="1">
      <c r="B14" s="46"/>
      <c r="C14" s="234" t="s">
        <v>338</v>
      </c>
      <c r="D14" s="58"/>
      <c r="E14" s="58"/>
      <c r="F14" s="59"/>
    </row>
    <row r="15" spans="2:11" ht="12.95" customHeight="1">
      <c r="B15" s="46"/>
      <c r="C15" s="234" t="s">
        <v>339</v>
      </c>
      <c r="D15" s="58"/>
      <c r="E15" s="58"/>
      <c r="F15" s="59"/>
    </row>
    <row r="16" spans="2:11" ht="12.95" customHeight="1">
      <c r="B16" s="46"/>
      <c r="C16" s="234" t="s">
        <v>137</v>
      </c>
      <c r="D16" s="58"/>
      <c r="E16" s="58"/>
      <c r="F16" s="59"/>
    </row>
    <row r="17" spans="2:6" ht="12.95" customHeight="1">
      <c r="B17" s="46"/>
      <c r="C17" s="234" t="s">
        <v>136</v>
      </c>
      <c r="D17" s="58"/>
      <c r="E17" s="58"/>
      <c r="F17" s="59"/>
    </row>
    <row r="18" spans="2:6" ht="12.95" customHeight="1">
      <c r="B18" s="46"/>
      <c r="C18" s="233" t="s">
        <v>433</v>
      </c>
      <c r="D18" s="58"/>
      <c r="E18" s="58"/>
      <c r="F18" s="59"/>
    </row>
    <row r="19" spans="2:6" ht="12.95" customHeight="1">
      <c r="B19" s="46"/>
      <c r="C19" s="234" t="s">
        <v>340</v>
      </c>
      <c r="D19" s="58"/>
      <c r="E19" s="58"/>
      <c r="F19" s="59"/>
    </row>
    <row r="20" spans="2:6" ht="12.95" customHeight="1">
      <c r="B20" s="46"/>
      <c r="C20" s="234" t="s">
        <v>341</v>
      </c>
      <c r="D20" s="58"/>
      <c r="E20" s="58"/>
      <c r="F20" s="59"/>
    </row>
    <row r="21" spans="2:6" ht="12.95" customHeight="1">
      <c r="B21" s="46"/>
      <c r="C21" s="233" t="s">
        <v>342</v>
      </c>
      <c r="D21" s="58"/>
      <c r="E21" s="58"/>
      <c r="F21" s="59"/>
    </row>
    <row r="22" spans="2:6" ht="12.95" customHeight="1">
      <c r="B22" s="46"/>
      <c r="C22" s="234" t="s">
        <v>432</v>
      </c>
      <c r="D22" s="58"/>
      <c r="E22" s="58"/>
      <c r="F22" s="59"/>
    </row>
    <row r="23" spans="2:6" ht="12.95" customHeight="1">
      <c r="B23" s="46"/>
      <c r="C23" s="233" t="s">
        <v>147</v>
      </c>
      <c r="D23" s="58"/>
      <c r="E23" s="58"/>
      <c r="F23" s="59"/>
    </row>
    <row r="24" spans="2:6" ht="12.95" customHeight="1">
      <c r="B24" s="46"/>
      <c r="C24" s="234" t="s">
        <v>135</v>
      </c>
      <c r="D24" s="58"/>
      <c r="E24" s="58"/>
      <c r="F24" s="59"/>
    </row>
    <row r="25" spans="2:6" ht="12.95" customHeight="1">
      <c r="B25" s="46"/>
      <c r="C25" s="234" t="s">
        <v>134</v>
      </c>
      <c r="D25" s="58"/>
      <c r="E25" s="58"/>
      <c r="F25" s="59"/>
    </row>
    <row r="26" spans="2:6" ht="12.95" customHeight="1">
      <c r="B26" s="46"/>
      <c r="C26" s="234" t="s">
        <v>343</v>
      </c>
      <c r="D26" s="58"/>
      <c r="E26" s="58"/>
      <c r="F26" s="59"/>
    </row>
    <row r="27" spans="2:6" ht="12.95" customHeight="1">
      <c r="B27" s="46"/>
      <c r="C27" s="233" t="s">
        <v>2</v>
      </c>
      <c r="D27" s="58"/>
      <c r="E27" s="58"/>
      <c r="F27" s="59"/>
    </row>
    <row r="28" spans="2:6" ht="12.95" customHeight="1">
      <c r="B28" s="46"/>
      <c r="C28" s="234" t="s">
        <v>321</v>
      </c>
      <c r="D28" s="58"/>
      <c r="E28" s="58"/>
      <c r="F28" s="59"/>
    </row>
    <row r="29" spans="2:6" ht="12.95" customHeight="1">
      <c r="B29" s="46"/>
      <c r="C29" s="234"/>
      <c r="D29" s="58"/>
      <c r="E29" s="58"/>
      <c r="F29" s="59"/>
    </row>
    <row r="30" spans="2:6" ht="12.95" hidden="1" customHeight="1">
      <c r="B30" s="46"/>
      <c r="C30" s="230">
        <f>SUBTOTAL(3,CallSign)</f>
        <v>0</v>
      </c>
      <c r="D30" s="58" t="s">
        <v>280</v>
      </c>
      <c r="E30" s="58"/>
      <c r="F30" s="59"/>
    </row>
    <row r="31" spans="2:6" s="276" customFormat="1" ht="20.25" customHeight="1">
      <c r="B31" s="272"/>
      <c r="C31" s="273"/>
      <c r="D31" s="274"/>
      <c r="E31" s="274"/>
      <c r="F31" s="275"/>
    </row>
    <row r="32" spans="2:6" ht="21" customHeight="1">
      <c r="B32" s="46"/>
      <c r="C32" s="277" t="s">
        <v>285</v>
      </c>
      <c r="D32" s="278" t="s">
        <v>283</v>
      </c>
      <c r="E32" s="278" t="s">
        <v>284</v>
      </c>
      <c r="F32" s="279" t="s">
        <v>298</v>
      </c>
    </row>
    <row r="33" spans="1:10" ht="21.95" customHeight="1">
      <c r="A33" s="46"/>
      <c r="B33" s="46"/>
      <c r="C33" s="280"/>
      <c r="D33" s="281"/>
      <c r="E33" s="281"/>
      <c r="F33" s="282"/>
      <c r="H33" s="283"/>
      <c r="I33" s="58"/>
      <c r="J33" s="58"/>
    </row>
    <row r="34" spans="1:10" ht="21.95" customHeight="1">
      <c r="A34" s="46"/>
      <c r="B34" s="46"/>
      <c r="C34" s="284"/>
      <c r="D34" s="285"/>
      <c r="E34" s="286"/>
      <c r="F34" s="287"/>
      <c r="H34" s="229"/>
    </row>
    <row r="35" spans="1:10" ht="21.95" customHeight="1">
      <c r="A35" s="46"/>
      <c r="B35" s="288" t="s">
        <v>277</v>
      </c>
      <c r="C35" s="289"/>
      <c r="D35" s="286"/>
      <c r="E35" s="290"/>
      <c r="F35" s="287"/>
      <c r="H35" s="229"/>
    </row>
    <row r="36" spans="1:10" ht="21.95" customHeight="1">
      <c r="A36" s="46"/>
      <c r="B36" s="46"/>
      <c r="C36" s="284"/>
      <c r="D36" s="285"/>
      <c r="E36" s="290"/>
      <c r="F36" s="287"/>
      <c r="H36" s="229"/>
    </row>
    <row r="37" spans="1:10" ht="21.95" customHeight="1">
      <c r="A37" s="46"/>
      <c r="B37" s="46"/>
      <c r="C37" s="284"/>
      <c r="D37" s="285"/>
      <c r="E37" s="285"/>
      <c r="F37" s="287"/>
      <c r="H37" s="229"/>
    </row>
    <row r="38" spans="1:10" ht="21.95" customHeight="1">
      <c r="A38" s="46"/>
      <c r="B38" s="46"/>
      <c r="C38" s="284"/>
      <c r="D38" s="285"/>
      <c r="E38" s="285"/>
      <c r="F38" s="287"/>
    </row>
    <row r="39" spans="1:10" ht="21.95" customHeight="1">
      <c r="A39" s="46"/>
      <c r="B39" s="46"/>
      <c r="C39" s="284"/>
      <c r="D39" s="285"/>
      <c r="E39" s="285"/>
      <c r="F39" s="287"/>
    </row>
    <row r="40" spans="1:10" ht="21.95" customHeight="1">
      <c r="A40" s="46"/>
      <c r="B40" s="46"/>
      <c r="C40" s="284"/>
      <c r="D40" s="285"/>
      <c r="E40" s="285"/>
      <c r="F40" s="287"/>
    </row>
    <row r="41" spans="1:10" ht="21.95" customHeight="1">
      <c r="A41" s="46"/>
      <c r="B41" s="46"/>
      <c r="C41" s="284"/>
      <c r="D41" s="285"/>
      <c r="E41" s="285"/>
      <c r="F41" s="287"/>
    </row>
    <row r="42" spans="1:10" ht="21.95" customHeight="1">
      <c r="A42" s="46"/>
      <c r="B42" s="46"/>
      <c r="C42" s="284"/>
      <c r="D42" s="285"/>
      <c r="E42" s="285"/>
      <c r="F42" s="287"/>
    </row>
    <row r="43" spans="1:10" ht="21.95" customHeight="1">
      <c r="A43" s="46"/>
      <c r="B43" s="46"/>
      <c r="C43" s="284"/>
      <c r="D43" s="285"/>
      <c r="E43" s="285"/>
      <c r="F43" s="287"/>
    </row>
    <row r="44" spans="1:10" ht="21.95" customHeight="1">
      <c r="A44" s="46"/>
      <c r="B44" s="46"/>
      <c r="C44" s="289"/>
      <c r="D44" s="286"/>
      <c r="E44" s="285"/>
      <c r="F44" s="287"/>
    </row>
    <row r="45" spans="1:10" ht="21.95" customHeight="1">
      <c r="A45" s="46"/>
      <c r="B45" s="46"/>
      <c r="C45" s="284"/>
      <c r="D45" s="285"/>
      <c r="E45" s="286"/>
      <c r="F45" s="287"/>
    </row>
    <row r="46" spans="1:10" ht="21.95" customHeight="1">
      <c r="A46" s="46"/>
      <c r="B46" s="46"/>
      <c r="C46" s="291"/>
      <c r="D46" s="292"/>
      <c r="E46" s="285"/>
      <c r="F46" s="287"/>
    </row>
    <row r="47" spans="1:10" ht="21.95" customHeight="1">
      <c r="A47" s="46"/>
      <c r="B47" s="46"/>
      <c r="C47" s="291"/>
      <c r="D47" s="292"/>
      <c r="E47" s="286"/>
      <c r="F47" s="287"/>
    </row>
    <row r="48" spans="1:10" ht="21.95" customHeight="1">
      <c r="A48" s="46"/>
      <c r="B48" s="46"/>
      <c r="C48" s="291"/>
      <c r="D48" s="292"/>
      <c r="E48" s="285"/>
      <c r="F48" s="287"/>
    </row>
    <row r="49" spans="1:6" ht="21.95" customHeight="1">
      <c r="A49" s="46"/>
      <c r="B49" s="46"/>
      <c r="C49" s="284"/>
      <c r="D49" s="285"/>
      <c r="E49" s="286"/>
      <c r="F49" s="287"/>
    </row>
    <row r="50" spans="1:6" ht="21.95" customHeight="1">
      <c r="A50" s="46"/>
      <c r="B50" s="46"/>
      <c r="C50" s="289"/>
      <c r="D50" s="286"/>
      <c r="E50" s="290"/>
      <c r="F50" s="287"/>
    </row>
    <row r="51" spans="1:6" ht="21.95" customHeight="1">
      <c r="A51" s="46"/>
      <c r="B51" s="46"/>
      <c r="C51" s="284"/>
      <c r="D51" s="285"/>
      <c r="E51" s="290"/>
      <c r="F51" s="287"/>
    </row>
    <row r="52" spans="1:6" ht="21.95" customHeight="1">
      <c r="A52" s="46"/>
      <c r="B52" s="46"/>
      <c r="C52" s="284"/>
      <c r="D52" s="285"/>
      <c r="E52" s="290"/>
      <c r="F52" s="287"/>
    </row>
    <row r="53" spans="1:6" ht="21.95" customHeight="1">
      <c r="A53" s="46"/>
      <c r="B53" s="46"/>
      <c r="C53" s="291"/>
      <c r="D53" s="292"/>
      <c r="E53" s="290"/>
      <c r="F53" s="287"/>
    </row>
    <row r="54" spans="1:6" ht="21.95" customHeight="1">
      <c r="A54" s="46"/>
      <c r="B54" s="46"/>
      <c r="C54" s="291"/>
      <c r="D54" s="292"/>
      <c r="E54" s="285"/>
      <c r="F54" s="287"/>
    </row>
    <row r="55" spans="1:6" ht="21.95" customHeight="1">
      <c r="A55" s="46"/>
      <c r="B55" s="68"/>
      <c r="C55" s="289"/>
      <c r="D55" s="286"/>
      <c r="E55" s="286"/>
      <c r="F55" s="293"/>
    </row>
    <row r="56" spans="1:6" ht="21.95" customHeight="1">
      <c r="B56" s="58"/>
      <c r="C56" s="294"/>
      <c r="D56" s="295"/>
      <c r="E56" s="295"/>
      <c r="F56" s="147"/>
    </row>
    <row r="57" spans="1:6">
      <c r="C57" s="35"/>
    </row>
    <row r="58" spans="1:6">
      <c r="C58" s="35"/>
    </row>
    <row r="59" spans="1:6">
      <c r="C59" s="35"/>
    </row>
    <row r="60" spans="1:6">
      <c r="C60" s="35"/>
    </row>
    <row r="61" spans="1:6">
      <c r="C61" s="35"/>
    </row>
    <row r="62" spans="1:6">
      <c r="C62" s="35"/>
    </row>
    <row r="63" spans="1:6">
      <c r="C63" s="35"/>
    </row>
    <row r="64" spans="1:6">
      <c r="C64" s="35"/>
    </row>
    <row r="65" spans="3:3">
      <c r="C65" s="35"/>
    </row>
  </sheetData>
  <sheetProtection password="93EE" sheet="1" objects="1" scenarios="1" formatCells="0" insertRows="0" autoFilter="0"/>
  <mergeCells count="2">
    <mergeCell ref="B3:B4"/>
    <mergeCell ref="B7:B8"/>
  </mergeCells>
  <phoneticPr fontId="71" type="noConversion"/>
  <conditionalFormatting sqref="D33:E56">
    <cfRule type="cellIs" dxfId="8" priority="4" operator="equal">
      <formula>"varies"</formula>
    </cfRule>
  </conditionalFormatting>
  <conditionalFormatting sqref="C33:C56">
    <cfRule type="cellIs" dxfId="7" priority="1" operator="equal">
      <formula>"varies"</formula>
    </cfRule>
  </conditionalFormatting>
  <dataValidations count="1">
    <dataValidation type="list" allowBlank="1" showInputMessage="1" showErrorMessage="1" promptTitle="Type" prompt="N = Network_x000a_NM = Network Multicast_x000a_I = Independent_x000a_IM = Independent Multicast_x000a_E = Noncommercial Educational_x000a_EM = Noncommercial Educational Multicast" sqref="E33:E55" xr:uid="{00000000-0002-0000-0400-000000000000}">
      <formula1>$J$1:$J$6</formula1>
    </dataValidation>
  </dataValidations>
  <printOptions horizontalCentered="1"/>
  <pageMargins left="0.25" right="0" top="0.5" bottom="0.5" header="0.3" footer="0.3"/>
  <pageSetup scale="10" fitToHeight="100" orientation="portrait" r:id="rId1"/>
  <headerFooter>
    <oddFooter>&amp;L&amp;9U.S. Copyright Office&amp;C&amp;9
&amp;R&amp;9Form SA1-2E Short Form (Rev. 05-17)</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M67"/>
  <sheetViews>
    <sheetView showGridLines="0" view="pageBreakPreview" topLeftCell="A55" zoomScale="115" zoomScaleNormal="100" zoomScaleSheetLayoutView="115" workbookViewId="0">
      <selection activeCell="B15" sqref="B15:J15"/>
    </sheetView>
  </sheetViews>
  <sheetFormatPr defaultColWidth="9.140625" defaultRowHeight="14.25"/>
  <cols>
    <col min="1" max="1" width="9.140625" style="299"/>
    <col min="2" max="2" width="12.5703125" style="307" customWidth="1"/>
    <col min="3" max="3" width="11" style="299" customWidth="1"/>
    <col min="4" max="4" width="6.5703125" style="299" customWidth="1"/>
    <col min="5" max="5" width="22.5703125" style="299" customWidth="1"/>
    <col min="6" max="6" width="1.42578125" style="299" customWidth="1"/>
    <col min="7" max="7" width="12.5703125" style="299" customWidth="1"/>
    <col min="8" max="8" width="10.85546875" style="299" customWidth="1"/>
    <col min="9" max="9" width="6.42578125" style="299" customWidth="1"/>
    <col min="10" max="10" width="22.5703125" style="299" customWidth="1"/>
    <col min="11" max="11" width="16" style="299" customWidth="1"/>
    <col min="12" max="16384" width="9.140625" style="299"/>
  </cols>
  <sheetData>
    <row r="1" spans="2:13" ht="15">
      <c r="B1" s="308" t="str">
        <f>CONCATENATE("Accounting Period: ",'Pg 1 - Space A-C'!$D$18)</f>
        <v xml:space="preserve">Accounting Period: </v>
      </c>
      <c r="C1" s="497"/>
      <c r="D1" s="497"/>
      <c r="E1" s="497"/>
      <c r="F1" s="497"/>
      <c r="G1" s="497"/>
      <c r="H1" s="497"/>
      <c r="I1" s="497"/>
      <c r="J1" s="497"/>
      <c r="K1" s="498" t="s">
        <v>288</v>
      </c>
    </row>
    <row r="2" spans="2:13" ht="5.0999999999999996" customHeight="1">
      <c r="B2" s="499"/>
      <c r="C2" s="500"/>
      <c r="D2" s="501"/>
      <c r="E2" s="502"/>
      <c r="F2" s="501"/>
      <c r="G2" s="501"/>
      <c r="H2" s="501"/>
      <c r="I2" s="501"/>
      <c r="J2" s="502"/>
      <c r="K2" s="503"/>
    </row>
    <row r="3" spans="2:13" ht="15" customHeight="1">
      <c r="B3" s="504" t="s">
        <v>26</v>
      </c>
      <c r="C3" s="505"/>
      <c r="D3" s="505"/>
      <c r="E3" s="505"/>
      <c r="F3" s="505"/>
      <c r="G3" s="505"/>
      <c r="H3" s="505"/>
      <c r="I3" s="505"/>
      <c r="J3" s="415"/>
      <c r="K3" s="506" t="s">
        <v>25</v>
      </c>
    </row>
    <row r="4" spans="2:13" s="150" customFormat="1" ht="20.25" customHeight="1">
      <c r="B4" s="309">
        <f>'Pg 1 - Space A-C'!$D$33</f>
        <v>0</v>
      </c>
      <c r="C4" s="507"/>
      <c r="D4" s="507"/>
      <c r="E4" s="507"/>
      <c r="F4" s="507"/>
      <c r="G4" s="507"/>
      <c r="H4" s="507"/>
      <c r="I4" s="507"/>
      <c r="J4" s="345"/>
      <c r="K4" s="310">
        <f>'Pg 1 - Space A-C'!$K$29</f>
        <v>0</v>
      </c>
    </row>
    <row r="5" spans="2:13" ht="6" customHeight="1">
      <c r="B5" s="734"/>
      <c r="C5" s="735"/>
      <c r="D5" s="735"/>
      <c r="E5" s="735"/>
      <c r="F5" s="735"/>
      <c r="G5" s="735"/>
      <c r="H5" s="735"/>
      <c r="I5" s="735"/>
      <c r="J5" s="736"/>
      <c r="K5" s="508"/>
    </row>
    <row r="6" spans="2:13" ht="25.5" customHeight="1">
      <c r="B6" s="739" t="s">
        <v>158</v>
      </c>
      <c r="C6" s="740"/>
      <c r="D6" s="740"/>
      <c r="E6" s="740"/>
      <c r="F6" s="740"/>
      <c r="G6" s="740"/>
      <c r="H6" s="740"/>
      <c r="I6" s="740"/>
      <c r="J6" s="741"/>
      <c r="K6" s="737" t="s">
        <v>157</v>
      </c>
    </row>
    <row r="7" spans="2:13">
      <c r="B7" s="742" t="s">
        <v>252</v>
      </c>
      <c r="C7" s="743"/>
      <c r="D7" s="743"/>
      <c r="E7" s="743"/>
      <c r="F7" s="743"/>
      <c r="G7" s="743"/>
      <c r="H7" s="743"/>
      <c r="I7" s="743"/>
      <c r="J7" s="744"/>
      <c r="K7" s="738"/>
    </row>
    <row r="8" spans="2:13">
      <c r="B8" s="745" t="s">
        <v>344</v>
      </c>
      <c r="C8" s="743"/>
      <c r="D8" s="743"/>
      <c r="E8" s="743"/>
      <c r="F8" s="743"/>
      <c r="G8" s="743"/>
      <c r="H8" s="743"/>
      <c r="I8" s="743"/>
      <c r="J8" s="744"/>
      <c r="K8" s="738"/>
    </row>
    <row r="9" spans="2:13" ht="8.25" customHeight="1">
      <c r="B9" s="746"/>
      <c r="C9" s="747"/>
      <c r="D9" s="747"/>
      <c r="E9" s="747"/>
      <c r="F9" s="747"/>
      <c r="G9" s="747"/>
      <c r="H9" s="747"/>
      <c r="I9" s="747"/>
      <c r="J9" s="748"/>
      <c r="K9" s="738"/>
    </row>
    <row r="10" spans="2:13">
      <c r="B10" s="742" t="s">
        <v>253</v>
      </c>
      <c r="C10" s="743"/>
      <c r="D10" s="743"/>
      <c r="E10" s="743"/>
      <c r="F10" s="743"/>
      <c r="G10" s="743"/>
      <c r="H10" s="743"/>
      <c r="I10" s="743"/>
      <c r="J10" s="744"/>
      <c r="K10" s="758" t="s">
        <v>216</v>
      </c>
      <c r="M10" s="150"/>
    </row>
    <row r="11" spans="2:13">
      <c r="B11" s="745" t="s">
        <v>156</v>
      </c>
      <c r="C11" s="743"/>
      <c r="D11" s="743"/>
      <c r="E11" s="743"/>
      <c r="F11" s="743"/>
      <c r="G11" s="743"/>
      <c r="H11" s="743"/>
      <c r="I11" s="743"/>
      <c r="J11" s="744"/>
      <c r="K11" s="758"/>
    </row>
    <row r="12" spans="2:13">
      <c r="B12" s="742" t="s">
        <v>155</v>
      </c>
      <c r="C12" s="743"/>
      <c r="D12" s="743"/>
      <c r="E12" s="743"/>
      <c r="F12" s="743"/>
      <c r="G12" s="743"/>
      <c r="H12" s="743"/>
      <c r="I12" s="743"/>
      <c r="J12" s="744"/>
      <c r="K12" s="758"/>
    </row>
    <row r="13" spans="2:13">
      <c r="B13" s="745" t="s">
        <v>435</v>
      </c>
      <c r="C13" s="743"/>
      <c r="D13" s="743"/>
      <c r="E13" s="743"/>
      <c r="F13" s="743"/>
      <c r="G13" s="743"/>
      <c r="H13" s="743"/>
      <c r="I13" s="743"/>
      <c r="J13" s="744"/>
      <c r="K13" s="509"/>
    </row>
    <row r="14" spans="2:13">
      <c r="B14" s="745" t="s">
        <v>345</v>
      </c>
      <c r="C14" s="743"/>
      <c r="D14" s="743"/>
      <c r="E14" s="743"/>
      <c r="F14" s="743"/>
      <c r="G14" s="743"/>
      <c r="H14" s="743"/>
      <c r="I14" s="743"/>
      <c r="J14" s="744"/>
      <c r="K14" s="509"/>
    </row>
    <row r="15" spans="2:13">
      <c r="B15" s="749" t="s">
        <v>254</v>
      </c>
      <c r="C15" s="750"/>
      <c r="D15" s="750"/>
      <c r="E15" s="750"/>
      <c r="F15" s="750"/>
      <c r="G15" s="750"/>
      <c r="H15" s="750"/>
      <c r="I15" s="750"/>
      <c r="J15" s="751"/>
      <c r="K15" s="509"/>
    </row>
    <row r="16" spans="2:13">
      <c r="B16" s="749" t="s">
        <v>255</v>
      </c>
      <c r="C16" s="750"/>
      <c r="D16" s="750"/>
      <c r="E16" s="750"/>
      <c r="F16" s="750"/>
      <c r="G16" s="750"/>
      <c r="H16" s="750"/>
      <c r="I16" s="750"/>
      <c r="J16" s="751"/>
      <c r="K16" s="509"/>
    </row>
    <row r="17" spans="2:12">
      <c r="B17" s="749" t="s">
        <v>256</v>
      </c>
      <c r="C17" s="750"/>
      <c r="D17" s="750"/>
      <c r="E17" s="750"/>
      <c r="F17" s="750"/>
      <c r="G17" s="750"/>
      <c r="H17" s="750"/>
      <c r="I17" s="750"/>
      <c r="J17" s="751"/>
      <c r="K17" s="509"/>
    </row>
    <row r="18" spans="2:12">
      <c r="B18" s="749" t="s">
        <v>154</v>
      </c>
      <c r="C18" s="750"/>
      <c r="D18" s="750"/>
      <c r="E18" s="750"/>
      <c r="F18" s="750"/>
      <c r="G18" s="750"/>
      <c r="H18" s="750"/>
      <c r="I18" s="750"/>
      <c r="J18" s="751"/>
      <c r="K18" s="509"/>
    </row>
    <row r="19" spans="2:12">
      <c r="B19" s="749" t="s">
        <v>257</v>
      </c>
      <c r="C19" s="750"/>
      <c r="D19" s="750"/>
      <c r="E19" s="750"/>
      <c r="F19" s="750"/>
      <c r="G19" s="750"/>
      <c r="H19" s="750"/>
      <c r="I19" s="750"/>
      <c r="J19" s="751"/>
      <c r="K19" s="509"/>
    </row>
    <row r="20" spans="2:12">
      <c r="B20" s="749" t="s">
        <v>217</v>
      </c>
      <c r="C20" s="750"/>
      <c r="D20" s="750"/>
      <c r="E20" s="750"/>
      <c r="F20" s="750"/>
      <c r="G20" s="750"/>
      <c r="H20" s="750"/>
      <c r="I20" s="750"/>
      <c r="J20" s="751"/>
      <c r="K20" s="509"/>
    </row>
    <row r="21" spans="2:12">
      <c r="B21" s="752"/>
      <c r="C21" s="753"/>
      <c r="D21" s="753"/>
      <c r="E21" s="753"/>
      <c r="F21" s="753"/>
      <c r="G21" s="753"/>
      <c r="H21" s="753"/>
      <c r="I21" s="753"/>
      <c r="J21" s="754"/>
      <c r="K21" s="509"/>
    </row>
    <row r="22" spans="2:12">
      <c r="B22" s="755"/>
      <c r="C22" s="756"/>
      <c r="D22" s="756"/>
      <c r="E22" s="756"/>
      <c r="F22" s="756"/>
      <c r="G22" s="756"/>
      <c r="H22" s="756"/>
      <c r="I22" s="756"/>
      <c r="J22" s="757"/>
      <c r="K22" s="509"/>
    </row>
    <row r="23" spans="2:12">
      <c r="B23" s="304" t="s">
        <v>153</v>
      </c>
      <c r="C23" s="304" t="s">
        <v>152</v>
      </c>
      <c r="D23" s="304" t="s">
        <v>151</v>
      </c>
      <c r="E23" s="304" t="s">
        <v>150</v>
      </c>
      <c r="F23" s="304"/>
      <c r="G23" s="304" t="s">
        <v>153</v>
      </c>
      <c r="H23" s="304" t="s">
        <v>152</v>
      </c>
      <c r="I23" s="304" t="s">
        <v>151</v>
      </c>
      <c r="J23" s="304" t="s">
        <v>150</v>
      </c>
      <c r="K23" s="185"/>
    </row>
    <row r="24" spans="2:12" ht="24" customHeight="1">
      <c r="B24" s="14"/>
      <c r="C24" s="15"/>
      <c r="D24" s="15"/>
      <c r="E24" s="15"/>
      <c r="F24" s="185"/>
      <c r="G24" s="14"/>
      <c r="H24" s="15"/>
      <c r="I24" s="15"/>
      <c r="J24" s="15"/>
      <c r="K24" s="185"/>
      <c r="L24" s="283"/>
    </row>
    <row r="25" spans="2:12" ht="15.6" customHeight="1">
      <c r="B25" s="16"/>
      <c r="C25" s="17"/>
      <c r="D25" s="17"/>
      <c r="E25" s="17"/>
      <c r="F25" s="185"/>
      <c r="G25" s="16"/>
      <c r="H25" s="17"/>
      <c r="I25" s="17"/>
      <c r="J25" s="17"/>
      <c r="K25" s="185"/>
    </row>
    <row r="26" spans="2:12" ht="15.6" customHeight="1">
      <c r="B26" s="16"/>
      <c r="C26" s="17"/>
      <c r="D26" s="17"/>
      <c r="E26" s="17"/>
      <c r="F26" s="185"/>
      <c r="G26" s="16"/>
      <c r="H26" s="17"/>
      <c r="I26" s="17"/>
      <c r="J26" s="17"/>
      <c r="K26" s="185"/>
    </row>
    <row r="27" spans="2:12" ht="15.6" customHeight="1">
      <c r="B27" s="16"/>
      <c r="C27" s="17"/>
      <c r="D27" s="17"/>
      <c r="E27" s="17"/>
      <c r="F27" s="185"/>
      <c r="G27" s="16"/>
      <c r="H27" s="17"/>
      <c r="I27" s="17"/>
      <c r="J27" s="17"/>
      <c r="K27" s="185"/>
    </row>
    <row r="28" spans="2:12" ht="15.6" customHeight="1">
      <c r="B28" s="16"/>
      <c r="C28" s="17"/>
      <c r="D28" s="17"/>
      <c r="E28" s="17"/>
      <c r="F28" s="185"/>
      <c r="G28" s="16"/>
      <c r="H28" s="17"/>
      <c r="I28" s="17"/>
      <c r="J28" s="17"/>
      <c r="K28" s="185"/>
    </row>
    <row r="29" spans="2:12" ht="15.6" customHeight="1">
      <c r="B29" s="16"/>
      <c r="C29" s="17"/>
      <c r="D29" s="17"/>
      <c r="E29" s="17"/>
      <c r="F29" s="185"/>
      <c r="G29" s="16"/>
      <c r="H29" s="17"/>
      <c r="I29" s="17"/>
      <c r="J29" s="17"/>
      <c r="K29" s="185"/>
    </row>
    <row r="30" spans="2:12" ht="15.6" customHeight="1">
      <c r="B30" s="16"/>
      <c r="C30" s="17"/>
      <c r="D30" s="17"/>
      <c r="E30" s="17"/>
      <c r="F30" s="185"/>
      <c r="G30" s="16"/>
      <c r="H30" s="17"/>
      <c r="I30" s="17"/>
      <c r="J30" s="17"/>
      <c r="K30" s="185"/>
    </row>
    <row r="31" spans="2:12" ht="15.6" customHeight="1">
      <c r="B31" s="16"/>
      <c r="C31" s="17"/>
      <c r="D31" s="17"/>
      <c r="E31" s="17"/>
      <c r="F31" s="185"/>
      <c r="G31" s="16"/>
      <c r="H31" s="17"/>
      <c r="I31" s="17"/>
      <c r="J31" s="17"/>
      <c r="K31" s="185"/>
    </row>
    <row r="32" spans="2:12" ht="15.6" customHeight="1">
      <c r="B32" s="16"/>
      <c r="C32" s="17"/>
      <c r="D32" s="17"/>
      <c r="E32" s="17"/>
      <c r="F32" s="185"/>
      <c r="G32" s="16"/>
      <c r="H32" s="17"/>
      <c r="I32" s="17"/>
      <c r="J32" s="17"/>
      <c r="K32" s="185"/>
    </row>
    <row r="33" spans="2:11" ht="15.6" customHeight="1">
      <c r="B33" s="16"/>
      <c r="C33" s="17"/>
      <c r="D33" s="17"/>
      <c r="E33" s="17"/>
      <c r="F33" s="185"/>
      <c r="G33" s="16"/>
      <c r="H33" s="17"/>
      <c r="I33" s="17"/>
      <c r="J33" s="17"/>
      <c r="K33" s="185"/>
    </row>
    <row r="34" spans="2:11" ht="15.6" customHeight="1">
      <c r="B34" s="16"/>
      <c r="C34" s="17"/>
      <c r="D34" s="17"/>
      <c r="E34" s="17"/>
      <c r="F34" s="185"/>
      <c r="G34" s="16"/>
      <c r="H34" s="17"/>
      <c r="I34" s="17"/>
      <c r="J34" s="17"/>
      <c r="K34" s="185"/>
    </row>
    <row r="35" spans="2:11" ht="15.6" customHeight="1">
      <c r="B35" s="16"/>
      <c r="C35" s="17"/>
      <c r="D35" s="17"/>
      <c r="E35" s="17"/>
      <c r="F35" s="185"/>
      <c r="G35" s="16"/>
      <c r="H35" s="17"/>
      <c r="I35" s="17"/>
      <c r="J35" s="17"/>
      <c r="K35" s="185"/>
    </row>
    <row r="36" spans="2:11" ht="15.6" customHeight="1">
      <c r="B36" s="16"/>
      <c r="C36" s="17"/>
      <c r="D36" s="17"/>
      <c r="E36" s="17"/>
      <c r="F36" s="185"/>
      <c r="G36" s="16"/>
      <c r="H36" s="17"/>
      <c r="I36" s="17"/>
      <c r="J36" s="17"/>
      <c r="K36" s="185"/>
    </row>
    <row r="37" spans="2:11" ht="15.6" customHeight="1">
      <c r="B37" s="16"/>
      <c r="C37" s="17"/>
      <c r="D37" s="17"/>
      <c r="E37" s="17"/>
      <c r="F37" s="185"/>
      <c r="G37" s="16"/>
      <c r="H37" s="17"/>
      <c r="I37" s="17"/>
      <c r="J37" s="17"/>
      <c r="K37" s="185"/>
    </row>
    <row r="38" spans="2:11" ht="15.6" customHeight="1">
      <c r="B38" s="16"/>
      <c r="C38" s="17"/>
      <c r="D38" s="17"/>
      <c r="E38" s="17"/>
      <c r="F38" s="185"/>
      <c r="G38" s="16"/>
      <c r="H38" s="17"/>
      <c r="I38" s="17"/>
      <c r="J38" s="17"/>
      <c r="K38" s="185"/>
    </row>
    <row r="39" spans="2:11" ht="15.6" customHeight="1">
      <c r="B39" s="16"/>
      <c r="C39" s="17"/>
      <c r="D39" s="17"/>
      <c r="E39" s="17"/>
      <c r="F39" s="185"/>
      <c r="G39" s="16"/>
      <c r="H39" s="17"/>
      <c r="I39" s="17"/>
      <c r="J39" s="17"/>
      <c r="K39" s="185"/>
    </row>
    <row r="40" spans="2:11" ht="15.6" customHeight="1">
      <c r="B40" s="16"/>
      <c r="C40" s="17"/>
      <c r="D40" s="17"/>
      <c r="E40" s="17"/>
      <c r="F40" s="185"/>
      <c r="G40" s="16"/>
      <c r="H40" s="17"/>
      <c r="I40" s="17"/>
      <c r="J40" s="17"/>
      <c r="K40" s="185"/>
    </row>
    <row r="41" spans="2:11" ht="15.6" customHeight="1">
      <c r="B41" s="16"/>
      <c r="C41" s="17"/>
      <c r="D41" s="17"/>
      <c r="E41" s="17"/>
      <c r="F41" s="185"/>
      <c r="G41" s="16"/>
      <c r="H41" s="17"/>
      <c r="I41" s="17"/>
      <c r="J41" s="17"/>
      <c r="K41" s="185"/>
    </row>
    <row r="42" spans="2:11" ht="15.6" customHeight="1">
      <c r="B42" s="16"/>
      <c r="C42" s="17"/>
      <c r="D42" s="17"/>
      <c r="E42" s="17"/>
      <c r="F42" s="185"/>
      <c r="G42" s="16"/>
      <c r="H42" s="17"/>
      <c r="I42" s="17"/>
      <c r="J42" s="17"/>
      <c r="K42" s="185"/>
    </row>
    <row r="43" spans="2:11" ht="15.6" customHeight="1">
      <c r="B43" s="16"/>
      <c r="C43" s="17"/>
      <c r="D43" s="17"/>
      <c r="E43" s="17"/>
      <c r="F43" s="185"/>
      <c r="G43" s="16"/>
      <c r="H43" s="17"/>
      <c r="I43" s="17"/>
      <c r="J43" s="17"/>
      <c r="K43" s="185"/>
    </row>
    <row r="44" spans="2:11" ht="15.6" customHeight="1">
      <c r="B44" s="16"/>
      <c r="C44" s="17"/>
      <c r="D44" s="17"/>
      <c r="E44" s="17"/>
      <c r="F44" s="185"/>
      <c r="G44" s="16"/>
      <c r="H44" s="17"/>
      <c r="I44" s="17"/>
      <c r="J44" s="17"/>
      <c r="K44" s="185"/>
    </row>
    <row r="45" spans="2:11" ht="15.6" customHeight="1">
      <c r="B45" s="16"/>
      <c r="C45" s="17"/>
      <c r="D45" s="17"/>
      <c r="E45" s="17"/>
      <c r="F45" s="185"/>
      <c r="G45" s="16"/>
      <c r="H45" s="17"/>
      <c r="I45" s="17"/>
      <c r="J45" s="17"/>
      <c r="K45" s="185"/>
    </row>
    <row r="46" spans="2:11" ht="15.6" customHeight="1">
      <c r="B46" s="16"/>
      <c r="C46" s="17"/>
      <c r="D46" s="17"/>
      <c r="E46" s="17"/>
      <c r="F46" s="185"/>
      <c r="G46" s="16"/>
      <c r="H46" s="17"/>
      <c r="I46" s="17"/>
      <c r="J46" s="17"/>
      <c r="K46" s="185"/>
    </row>
    <row r="47" spans="2:11" ht="15.6" customHeight="1">
      <c r="B47" s="18"/>
      <c r="C47" s="17"/>
      <c r="D47" s="17"/>
      <c r="E47" s="17"/>
      <c r="F47" s="185"/>
      <c r="G47" s="18"/>
      <c r="H47" s="17"/>
      <c r="I47" s="17"/>
      <c r="J47" s="17"/>
      <c r="K47" s="185"/>
    </row>
    <row r="48" spans="2:11" ht="15.6" customHeight="1">
      <c r="B48" s="18"/>
      <c r="C48" s="17"/>
      <c r="D48" s="17"/>
      <c r="E48" s="17"/>
      <c r="F48" s="185"/>
      <c r="G48" s="18"/>
      <c r="H48" s="17"/>
      <c r="I48" s="17"/>
      <c r="J48" s="17"/>
      <c r="K48" s="185"/>
    </row>
    <row r="49" spans="2:11" ht="15.6" customHeight="1">
      <c r="B49" s="18"/>
      <c r="C49" s="17"/>
      <c r="D49" s="17"/>
      <c r="E49" s="17"/>
      <c r="F49" s="185"/>
      <c r="G49" s="18"/>
      <c r="H49" s="17"/>
      <c r="I49" s="17"/>
      <c r="J49" s="17"/>
      <c r="K49" s="185"/>
    </row>
    <row r="50" spans="2:11" ht="15.6" customHeight="1">
      <c r="B50" s="18"/>
      <c r="C50" s="17"/>
      <c r="D50" s="17"/>
      <c r="E50" s="17"/>
      <c r="F50" s="185"/>
      <c r="G50" s="18"/>
      <c r="H50" s="17"/>
      <c r="I50" s="17"/>
      <c r="J50" s="17"/>
      <c r="K50" s="185"/>
    </row>
    <row r="51" spans="2:11" ht="15.6" customHeight="1">
      <c r="B51" s="18"/>
      <c r="C51" s="17"/>
      <c r="D51" s="17"/>
      <c r="E51" s="17"/>
      <c r="F51" s="185"/>
      <c r="G51" s="18"/>
      <c r="H51" s="17"/>
      <c r="I51" s="17"/>
      <c r="J51" s="17"/>
      <c r="K51" s="185"/>
    </row>
    <row r="52" spans="2:11" ht="15.6" customHeight="1">
      <c r="B52" s="18"/>
      <c r="C52" s="17"/>
      <c r="D52" s="17"/>
      <c r="E52" s="17"/>
      <c r="F52" s="185"/>
      <c r="G52" s="18"/>
      <c r="H52" s="17"/>
      <c r="I52" s="17"/>
      <c r="J52" s="17"/>
      <c r="K52" s="185"/>
    </row>
    <row r="53" spans="2:11" ht="15.6" customHeight="1">
      <c r="B53" s="18"/>
      <c r="C53" s="17"/>
      <c r="D53" s="17"/>
      <c r="E53" s="17"/>
      <c r="F53" s="185"/>
      <c r="G53" s="18"/>
      <c r="H53" s="17"/>
      <c r="I53" s="17"/>
      <c r="J53" s="17"/>
      <c r="K53" s="185"/>
    </row>
    <row r="54" spans="2:11" ht="15.6" customHeight="1">
      <c r="B54" s="18"/>
      <c r="C54" s="17"/>
      <c r="D54" s="17"/>
      <c r="E54" s="17"/>
      <c r="F54" s="185"/>
      <c r="G54" s="18"/>
      <c r="H54" s="17"/>
      <c r="I54" s="17"/>
      <c r="J54" s="17"/>
      <c r="K54" s="185"/>
    </row>
    <row r="55" spans="2:11" ht="15.6" customHeight="1">
      <c r="B55" s="18"/>
      <c r="C55" s="17"/>
      <c r="D55" s="17"/>
      <c r="E55" s="17"/>
      <c r="F55" s="185"/>
      <c r="G55" s="18"/>
      <c r="H55" s="17"/>
      <c r="I55" s="17"/>
      <c r="J55" s="17"/>
      <c r="K55" s="185"/>
    </row>
    <row r="56" spans="2:11" ht="15.6" customHeight="1">
      <c r="B56" s="18"/>
      <c r="C56" s="17"/>
      <c r="D56" s="17"/>
      <c r="E56" s="17"/>
      <c r="F56" s="185"/>
      <c r="G56" s="18"/>
      <c r="H56" s="17"/>
      <c r="I56" s="17"/>
      <c r="J56" s="17"/>
      <c r="K56" s="185"/>
    </row>
    <row r="57" spans="2:11" ht="15.6" customHeight="1">
      <c r="B57" s="18"/>
      <c r="C57" s="17"/>
      <c r="D57" s="17"/>
      <c r="E57" s="17"/>
      <c r="F57" s="185"/>
      <c r="G57" s="18"/>
      <c r="H57" s="17"/>
      <c r="I57" s="17"/>
      <c r="J57" s="17"/>
      <c r="K57" s="185"/>
    </row>
    <row r="58" spans="2:11" ht="15.6" customHeight="1">
      <c r="B58" s="18"/>
      <c r="C58" s="17"/>
      <c r="D58" s="17"/>
      <c r="E58" s="17"/>
      <c r="F58" s="185"/>
      <c r="G58" s="18"/>
      <c r="H58" s="17"/>
      <c r="I58" s="17"/>
      <c r="J58" s="17"/>
      <c r="K58" s="185"/>
    </row>
    <row r="59" spans="2:11" ht="15.6" customHeight="1">
      <c r="B59" s="18"/>
      <c r="C59" s="17"/>
      <c r="D59" s="17"/>
      <c r="E59" s="17"/>
      <c r="F59" s="185"/>
      <c r="G59" s="18"/>
      <c r="H59" s="17"/>
      <c r="I59" s="17"/>
      <c r="J59" s="17"/>
      <c r="K59" s="185"/>
    </row>
    <row r="60" spans="2:11" ht="15.6" customHeight="1">
      <c r="B60" s="18"/>
      <c r="C60" s="17"/>
      <c r="D60" s="17"/>
      <c r="E60" s="17"/>
      <c r="F60" s="185"/>
      <c r="G60" s="18"/>
      <c r="H60" s="17"/>
      <c r="I60" s="17"/>
      <c r="J60" s="17"/>
      <c r="K60" s="185"/>
    </row>
    <row r="61" spans="2:11" ht="15.6" customHeight="1">
      <c r="B61" s="18"/>
      <c r="C61" s="17"/>
      <c r="D61" s="17"/>
      <c r="E61" s="17"/>
      <c r="F61" s="185"/>
      <c r="G61" s="18"/>
      <c r="H61" s="17"/>
      <c r="I61" s="17"/>
      <c r="J61" s="17"/>
      <c r="K61" s="185"/>
    </row>
    <row r="62" spans="2:11" ht="15.6" customHeight="1">
      <c r="B62" s="18"/>
      <c r="C62" s="17"/>
      <c r="D62" s="17"/>
      <c r="E62" s="17"/>
      <c r="F62" s="185"/>
      <c r="G62" s="18"/>
      <c r="H62" s="17"/>
      <c r="I62" s="17"/>
      <c r="J62" s="17"/>
      <c r="K62" s="185"/>
    </row>
    <row r="63" spans="2:11" ht="15.6" customHeight="1">
      <c r="B63" s="18"/>
      <c r="C63" s="17"/>
      <c r="D63" s="17"/>
      <c r="E63" s="17"/>
      <c r="F63" s="185"/>
      <c r="G63" s="18"/>
      <c r="H63" s="17"/>
      <c r="I63" s="17"/>
      <c r="J63" s="17"/>
      <c r="K63" s="185"/>
    </row>
    <row r="64" spans="2:11" ht="15.6" customHeight="1">
      <c r="B64" s="18"/>
      <c r="C64" s="17"/>
      <c r="D64" s="17"/>
      <c r="E64" s="17"/>
      <c r="F64" s="185"/>
      <c r="G64" s="18"/>
      <c r="H64" s="17"/>
      <c r="I64" s="17"/>
      <c r="J64" s="17"/>
      <c r="K64" s="185"/>
    </row>
    <row r="65" spans="2:11" ht="15.6" customHeight="1">
      <c r="B65" s="18"/>
      <c r="C65" s="17"/>
      <c r="D65" s="17"/>
      <c r="E65" s="17"/>
      <c r="F65" s="185"/>
      <c r="G65" s="18"/>
      <c r="H65" s="17"/>
      <c r="I65" s="17"/>
      <c r="J65" s="17"/>
      <c r="K65" s="185"/>
    </row>
    <row r="66" spans="2:11" ht="8.25" customHeight="1">
      <c r="B66" s="305"/>
      <c r="C66" s="306"/>
      <c r="D66" s="306"/>
      <c r="E66" s="306"/>
      <c r="F66" s="306"/>
      <c r="G66" s="305"/>
      <c r="H66" s="306"/>
      <c r="I66" s="306"/>
      <c r="J66" s="306"/>
      <c r="K66" s="306"/>
    </row>
    <row r="67" spans="2:11">
      <c r="B67" s="227"/>
    </row>
  </sheetData>
  <sheetProtection password="93EE" sheet="1" objects="1" scenarios="1"/>
  <mergeCells count="19">
    <mergeCell ref="B19:J19"/>
    <mergeCell ref="B20:J20"/>
    <mergeCell ref="B21:J22"/>
    <mergeCell ref="K10:K12"/>
    <mergeCell ref="B10:J10"/>
    <mergeCell ref="B11:J11"/>
    <mergeCell ref="B12:J12"/>
    <mergeCell ref="B13:J13"/>
    <mergeCell ref="B15:J15"/>
    <mergeCell ref="B16:J16"/>
    <mergeCell ref="B17:J17"/>
    <mergeCell ref="B18:J18"/>
    <mergeCell ref="B14:J14"/>
    <mergeCell ref="B5:J5"/>
    <mergeCell ref="K6:K9"/>
    <mergeCell ref="B6:J6"/>
    <mergeCell ref="B7:J7"/>
    <mergeCell ref="B8:J8"/>
    <mergeCell ref="B9:J9"/>
  </mergeCells>
  <phoneticPr fontId="71" type="noConversion"/>
  <printOptions horizontalCentered="1"/>
  <pageMargins left="0.25" right="0" top="0.5" bottom="0.5" header="0.3" footer="0.3"/>
  <pageSetup scale="10" orientation="portrait" r:id="rId1"/>
  <headerFooter>
    <oddFooter>&amp;L&amp;9U.S. Copyright Office&amp;C&amp;9
&amp;R&amp;9Form SA1-2E Short Form (Rev. 05-17)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60"/>
  <sheetViews>
    <sheetView showGridLines="0" view="pageBreakPreview" zoomScale="115" zoomScaleNormal="100" zoomScaleSheetLayoutView="115" workbookViewId="0">
      <selection activeCell="E16" sqref="E16"/>
    </sheetView>
  </sheetViews>
  <sheetFormatPr defaultColWidth="9.140625" defaultRowHeight="14.25"/>
  <cols>
    <col min="1" max="1" width="6.42578125" style="299" customWidth="1"/>
    <col min="2" max="2" width="14.42578125" style="299" customWidth="1"/>
    <col min="3" max="3" width="23.42578125" style="307" customWidth="1"/>
    <col min="4" max="4" width="9.42578125" style="307" customWidth="1"/>
    <col min="5" max="5" width="12" style="299" customWidth="1"/>
    <col min="6" max="6" width="21.5703125" style="299" customWidth="1"/>
    <col min="7" max="7" width="1.140625" style="299" customWidth="1"/>
    <col min="8" max="8" width="9.5703125" style="299" customWidth="1"/>
    <col min="9" max="9" width="8.42578125" style="299" customWidth="1"/>
    <col min="10" max="10" width="3" style="299" customWidth="1"/>
    <col min="11" max="11" width="0.85546875" style="299" customWidth="1"/>
    <col min="12" max="12" width="7.42578125" style="299" customWidth="1"/>
    <col min="13" max="13" width="3.5703125" style="299" customWidth="1"/>
    <col min="14" max="14" width="10.5703125" style="299" customWidth="1"/>
    <col min="15" max="15" width="13.85546875" style="299" customWidth="1"/>
    <col min="16" max="16384" width="9.140625" style="299"/>
  </cols>
  <sheetData>
    <row r="1" spans="2:14" ht="15">
      <c r="B1" s="325" t="str">
        <f>CONCATENATE("Accounting Period: ",'Pg 1 - Space A-C'!$D$18)</f>
        <v xml:space="preserve">Accounting Period: </v>
      </c>
      <c r="C1" s="510"/>
      <c r="D1" s="510"/>
      <c r="E1" s="511"/>
      <c r="F1" s="511"/>
      <c r="G1" s="511"/>
      <c r="H1" s="511"/>
      <c r="I1" s="511"/>
      <c r="J1" s="511"/>
      <c r="K1" s="511"/>
      <c r="L1" s="511"/>
      <c r="M1" s="511"/>
      <c r="N1" s="512" t="s">
        <v>289</v>
      </c>
    </row>
    <row r="2" spans="2:14" ht="15" customHeight="1">
      <c r="B2" s="767" t="s">
        <v>27</v>
      </c>
      <c r="C2" s="504" t="s">
        <v>26</v>
      </c>
      <c r="D2" s="505"/>
      <c r="E2" s="505"/>
      <c r="F2" s="505"/>
      <c r="G2" s="505"/>
      <c r="H2" s="505"/>
      <c r="I2" s="505"/>
      <c r="J2" s="505"/>
      <c r="K2" s="505"/>
      <c r="L2" s="505"/>
      <c r="M2" s="505"/>
      <c r="N2" s="416" t="s">
        <v>25</v>
      </c>
    </row>
    <row r="3" spans="2:14" ht="21.2" customHeight="1">
      <c r="B3" s="768"/>
      <c r="C3" s="309">
        <f>'Pg 1 - Space A-C'!$D$33</f>
        <v>0</v>
      </c>
      <c r="D3" s="507"/>
      <c r="E3" s="507"/>
      <c r="F3" s="507"/>
      <c r="G3" s="507"/>
      <c r="H3" s="507"/>
      <c r="I3" s="507"/>
      <c r="J3" s="507"/>
      <c r="K3" s="507"/>
      <c r="L3" s="507"/>
      <c r="M3" s="507"/>
      <c r="N3" s="346">
        <f>'Pg 1b - Space D'!$D$4</f>
        <v>0</v>
      </c>
    </row>
    <row r="4" spans="2:14" ht="7.5" customHeight="1">
      <c r="B4" s="301"/>
      <c r="C4" s="770"/>
      <c r="D4" s="771"/>
      <c r="E4" s="771"/>
      <c r="F4" s="771"/>
      <c r="G4" s="771"/>
      <c r="H4" s="771"/>
      <c r="I4" s="771"/>
      <c r="J4" s="771"/>
      <c r="K4" s="771"/>
      <c r="L4" s="771"/>
      <c r="M4" s="771"/>
      <c r="N4" s="772"/>
    </row>
    <row r="5" spans="2:14" ht="18" customHeight="1">
      <c r="B5" s="776" t="s">
        <v>148</v>
      </c>
      <c r="C5" s="773" t="s">
        <v>230</v>
      </c>
      <c r="D5" s="774"/>
      <c r="E5" s="774"/>
      <c r="F5" s="774"/>
      <c r="G5" s="774"/>
      <c r="H5" s="774"/>
      <c r="I5" s="774"/>
      <c r="J5" s="774"/>
      <c r="K5" s="774"/>
      <c r="L5" s="774"/>
      <c r="M5" s="774"/>
      <c r="N5" s="775"/>
    </row>
    <row r="6" spans="2:14" ht="10.5" customHeight="1">
      <c r="B6" s="776"/>
      <c r="C6" s="777" t="s">
        <v>346</v>
      </c>
      <c r="D6" s="778"/>
      <c r="E6" s="778"/>
      <c r="F6" s="778"/>
      <c r="G6" s="778"/>
      <c r="H6" s="778"/>
      <c r="I6" s="778"/>
      <c r="J6" s="778"/>
      <c r="K6" s="778"/>
      <c r="L6" s="778"/>
      <c r="M6" s="778"/>
      <c r="N6" s="779"/>
    </row>
    <row r="7" spans="2:14" ht="9.75" customHeight="1">
      <c r="B7" s="776"/>
      <c r="C7" s="780"/>
      <c r="D7" s="778"/>
      <c r="E7" s="778"/>
      <c r="F7" s="778"/>
      <c r="G7" s="778"/>
      <c r="H7" s="778"/>
      <c r="I7" s="778"/>
      <c r="J7" s="778"/>
      <c r="K7" s="778"/>
      <c r="L7" s="778"/>
      <c r="M7" s="778"/>
      <c r="N7" s="779"/>
    </row>
    <row r="8" spans="2:14" ht="11.25" customHeight="1">
      <c r="B8" s="776"/>
      <c r="C8" s="780"/>
      <c r="D8" s="778"/>
      <c r="E8" s="778"/>
      <c r="F8" s="778"/>
      <c r="G8" s="778"/>
      <c r="H8" s="778"/>
      <c r="I8" s="778"/>
      <c r="J8" s="778"/>
      <c r="K8" s="778"/>
      <c r="L8" s="778"/>
      <c r="M8" s="778"/>
      <c r="N8" s="779"/>
    </row>
    <row r="9" spans="2:14" ht="11.25" customHeight="1">
      <c r="B9" s="769" t="s">
        <v>231</v>
      </c>
      <c r="C9" s="781"/>
      <c r="D9" s="782"/>
      <c r="E9" s="782"/>
      <c r="F9" s="782"/>
      <c r="G9" s="782"/>
      <c r="H9" s="782"/>
      <c r="I9" s="782"/>
      <c r="J9" s="782"/>
      <c r="K9" s="782"/>
      <c r="L9" s="782"/>
      <c r="M9" s="782"/>
      <c r="N9" s="783"/>
    </row>
    <row r="10" spans="2:14" ht="18.75" customHeight="1">
      <c r="B10" s="769"/>
      <c r="C10" s="513" t="s">
        <v>168</v>
      </c>
      <c r="D10" s="514"/>
      <c r="E10" s="514"/>
      <c r="F10" s="514"/>
      <c r="G10" s="514"/>
      <c r="H10" s="514"/>
      <c r="I10" s="514"/>
      <c r="J10" s="514"/>
      <c r="K10" s="514"/>
      <c r="L10" s="514"/>
      <c r="M10" s="514"/>
      <c r="N10" s="515"/>
    </row>
    <row r="11" spans="2:14" ht="15" customHeight="1">
      <c r="B11" s="769"/>
      <c r="C11" s="759" t="s">
        <v>167</v>
      </c>
      <c r="D11" s="760"/>
      <c r="E11" s="760"/>
      <c r="F11" s="760"/>
      <c r="G11" s="760"/>
      <c r="H11" s="760"/>
      <c r="I11" s="760"/>
      <c r="J11" s="760"/>
      <c r="K11" s="760"/>
      <c r="L11" s="760"/>
      <c r="M11" s="760"/>
      <c r="N11" s="761"/>
    </row>
    <row r="12" spans="2:14" ht="18" customHeight="1">
      <c r="B12" s="769"/>
      <c r="C12" s="516" t="s">
        <v>166</v>
      </c>
      <c r="D12" s="517"/>
      <c r="E12" s="517"/>
      <c r="F12" s="517"/>
      <c r="G12" s="517"/>
      <c r="H12" s="517"/>
      <c r="I12" s="517"/>
      <c r="J12" s="822"/>
      <c r="K12" s="823"/>
      <c r="L12" s="787" t="s">
        <v>299</v>
      </c>
      <c r="M12" s="626"/>
      <c r="N12" s="788" t="s">
        <v>300</v>
      </c>
    </row>
    <row r="13" spans="2:14" ht="3.75" customHeight="1">
      <c r="B13" s="769"/>
      <c r="C13" s="516"/>
      <c r="D13" s="517"/>
      <c r="E13" s="517"/>
      <c r="F13" s="517"/>
      <c r="G13" s="517"/>
      <c r="H13" s="517"/>
      <c r="I13" s="517"/>
      <c r="J13" s="517"/>
      <c r="K13" s="517"/>
      <c r="L13" s="787"/>
      <c r="M13" s="297"/>
      <c r="N13" s="788"/>
    </row>
    <row r="14" spans="2:14" ht="18" customHeight="1">
      <c r="B14" s="769"/>
      <c r="C14" s="784" t="s">
        <v>434</v>
      </c>
      <c r="D14" s="785"/>
      <c r="E14" s="785"/>
      <c r="F14" s="785"/>
      <c r="G14" s="785"/>
      <c r="H14" s="785"/>
      <c r="I14" s="785"/>
      <c r="J14" s="785"/>
      <c r="K14" s="785"/>
      <c r="L14" s="785"/>
      <c r="M14" s="785"/>
      <c r="N14" s="786"/>
    </row>
    <row r="15" spans="2:14" ht="18" customHeight="1">
      <c r="B15" s="769"/>
      <c r="C15" s="518" t="s">
        <v>165</v>
      </c>
      <c r="D15" s="519"/>
      <c r="E15" s="519"/>
      <c r="F15" s="519"/>
      <c r="G15" s="519"/>
      <c r="H15" s="519"/>
      <c r="I15" s="519"/>
      <c r="J15" s="519"/>
      <c r="K15" s="519"/>
      <c r="L15" s="519"/>
      <c r="M15" s="519"/>
      <c r="N15" s="520"/>
    </row>
    <row r="16" spans="2:14" ht="15" customHeight="1">
      <c r="B16" s="311"/>
      <c r="C16" s="521" t="s">
        <v>232</v>
      </c>
      <c r="D16" s="522"/>
      <c r="E16" s="522"/>
      <c r="F16" s="497"/>
      <c r="G16" s="497"/>
      <c r="H16" s="497"/>
      <c r="I16" s="497"/>
      <c r="J16" s="497"/>
      <c r="K16" s="497"/>
      <c r="L16" s="497"/>
      <c r="M16" s="497"/>
      <c r="N16" s="523"/>
    </row>
    <row r="17" spans="2:14" ht="12.95" customHeight="1">
      <c r="B17" s="311"/>
      <c r="C17" s="803" t="s">
        <v>233</v>
      </c>
      <c r="D17" s="804"/>
      <c r="E17" s="804"/>
      <c r="F17" s="804"/>
      <c r="G17" s="804"/>
      <c r="H17" s="804"/>
      <c r="I17" s="804"/>
      <c r="J17" s="804"/>
      <c r="K17" s="804"/>
      <c r="L17" s="804"/>
      <c r="M17" s="804"/>
      <c r="N17" s="805"/>
    </row>
    <row r="18" spans="2:14" ht="12.95" customHeight="1">
      <c r="B18" s="311"/>
      <c r="C18" s="801" t="s">
        <v>347</v>
      </c>
      <c r="D18" s="804"/>
      <c r="E18" s="804"/>
      <c r="F18" s="804"/>
      <c r="G18" s="804"/>
      <c r="H18" s="804"/>
      <c r="I18" s="804"/>
      <c r="J18" s="804"/>
      <c r="K18" s="804"/>
      <c r="L18" s="804"/>
      <c r="M18" s="804"/>
      <c r="N18" s="805"/>
    </row>
    <row r="19" spans="2:14" ht="12.95" customHeight="1">
      <c r="B19" s="311"/>
      <c r="C19" s="802" t="s">
        <v>348</v>
      </c>
      <c r="D19" s="760"/>
      <c r="E19" s="760"/>
      <c r="F19" s="760"/>
      <c r="G19" s="760"/>
      <c r="H19" s="760"/>
      <c r="I19" s="760"/>
      <c r="J19" s="760"/>
      <c r="K19" s="760"/>
      <c r="L19" s="760"/>
      <c r="M19" s="760"/>
      <c r="N19" s="761"/>
    </row>
    <row r="20" spans="2:14" ht="12.95" customHeight="1">
      <c r="B20" s="311"/>
      <c r="C20" s="759" t="s">
        <v>164</v>
      </c>
      <c r="D20" s="760"/>
      <c r="E20" s="760"/>
      <c r="F20" s="760"/>
      <c r="G20" s="760"/>
      <c r="H20" s="760"/>
      <c r="I20" s="760"/>
      <c r="J20" s="760"/>
      <c r="K20" s="760"/>
      <c r="L20" s="760"/>
      <c r="M20" s="760"/>
      <c r="N20" s="761"/>
    </row>
    <row r="21" spans="2:14" ht="12.95" customHeight="1">
      <c r="B21" s="311"/>
      <c r="C21" s="803" t="s">
        <v>163</v>
      </c>
      <c r="D21" s="804"/>
      <c r="E21" s="804"/>
      <c r="F21" s="804"/>
      <c r="G21" s="804"/>
      <c r="H21" s="804"/>
      <c r="I21" s="804"/>
      <c r="J21" s="804"/>
      <c r="K21" s="804"/>
      <c r="L21" s="804"/>
      <c r="M21" s="804"/>
      <c r="N21" s="805"/>
    </row>
    <row r="22" spans="2:14" ht="12.95" customHeight="1">
      <c r="B22" s="311"/>
      <c r="C22" s="759" t="s">
        <v>234</v>
      </c>
      <c r="D22" s="760"/>
      <c r="E22" s="760"/>
      <c r="F22" s="760"/>
      <c r="G22" s="760"/>
      <c r="H22" s="760"/>
      <c r="I22" s="760"/>
      <c r="J22" s="760"/>
      <c r="K22" s="760"/>
      <c r="L22" s="760"/>
      <c r="M22" s="760"/>
      <c r="N22" s="761"/>
    </row>
    <row r="23" spans="2:14" s="307" customFormat="1" ht="12.95" customHeight="1">
      <c r="B23" s="312"/>
      <c r="C23" s="803" t="s">
        <v>162</v>
      </c>
      <c r="D23" s="804"/>
      <c r="E23" s="804"/>
      <c r="F23" s="804"/>
      <c r="G23" s="804"/>
      <c r="H23" s="804"/>
      <c r="I23" s="804"/>
      <c r="J23" s="804"/>
      <c r="K23" s="804"/>
      <c r="L23" s="804"/>
      <c r="M23" s="804"/>
      <c r="N23" s="805"/>
    </row>
    <row r="24" spans="2:14" s="307" customFormat="1" ht="12.95" customHeight="1">
      <c r="B24" s="313"/>
      <c r="C24" s="759" t="s">
        <v>235</v>
      </c>
      <c r="D24" s="760"/>
      <c r="E24" s="760"/>
      <c r="F24" s="760"/>
      <c r="G24" s="760"/>
      <c r="H24" s="760"/>
      <c r="I24" s="760"/>
      <c r="J24" s="760"/>
      <c r="K24" s="760"/>
      <c r="L24" s="760"/>
      <c r="M24" s="760"/>
      <c r="N24" s="761"/>
    </row>
    <row r="25" spans="2:14" s="307" customFormat="1" ht="12.95" customHeight="1">
      <c r="B25" s="313"/>
      <c r="C25" s="759" t="s">
        <v>236</v>
      </c>
      <c r="D25" s="760"/>
      <c r="E25" s="760"/>
      <c r="F25" s="760"/>
      <c r="G25" s="760"/>
      <c r="H25" s="760"/>
      <c r="I25" s="760"/>
      <c r="J25" s="760"/>
      <c r="K25" s="760"/>
      <c r="L25" s="760"/>
      <c r="M25" s="760"/>
      <c r="N25" s="761"/>
    </row>
    <row r="26" spans="2:14" s="307" customFormat="1" ht="12.95" customHeight="1">
      <c r="B26" s="313"/>
      <c r="C26" s="759" t="s">
        <v>237</v>
      </c>
      <c r="D26" s="760"/>
      <c r="E26" s="760"/>
      <c r="F26" s="760"/>
      <c r="G26" s="760"/>
      <c r="H26" s="760"/>
      <c r="I26" s="760"/>
      <c r="J26" s="760"/>
      <c r="K26" s="760"/>
      <c r="L26" s="760"/>
      <c r="M26" s="760"/>
      <c r="N26" s="761"/>
    </row>
    <row r="27" spans="2:14" s="307" customFormat="1" ht="12.95" customHeight="1">
      <c r="B27" s="313"/>
      <c r="C27" s="759" t="s">
        <v>238</v>
      </c>
      <c r="D27" s="760"/>
      <c r="E27" s="760"/>
      <c r="F27" s="760"/>
      <c r="G27" s="760"/>
      <c r="H27" s="760"/>
      <c r="I27" s="760"/>
      <c r="J27" s="760"/>
      <c r="K27" s="760"/>
      <c r="L27" s="760"/>
      <c r="M27" s="760"/>
      <c r="N27" s="761"/>
    </row>
    <row r="28" spans="2:14" s="307" customFormat="1" ht="12.95" customHeight="1">
      <c r="B28" s="313"/>
      <c r="C28" s="759" t="s">
        <v>239</v>
      </c>
      <c r="D28" s="760"/>
      <c r="E28" s="760"/>
      <c r="F28" s="760"/>
      <c r="G28" s="760"/>
      <c r="H28" s="760"/>
      <c r="I28" s="760"/>
      <c r="J28" s="760"/>
      <c r="K28" s="760"/>
      <c r="L28" s="760"/>
      <c r="M28" s="760"/>
      <c r="N28" s="761"/>
    </row>
    <row r="29" spans="2:14" s="307" customFormat="1" ht="12.95" customHeight="1">
      <c r="B29" s="313"/>
      <c r="C29" s="759" t="s">
        <v>240</v>
      </c>
      <c r="D29" s="760"/>
      <c r="E29" s="760"/>
      <c r="F29" s="760"/>
      <c r="G29" s="760"/>
      <c r="H29" s="760"/>
      <c r="I29" s="760"/>
      <c r="J29" s="760"/>
      <c r="K29" s="760"/>
      <c r="L29" s="760"/>
      <c r="M29" s="760"/>
      <c r="N29" s="761"/>
    </row>
    <row r="30" spans="2:14" s="307" customFormat="1" ht="12.95" customHeight="1">
      <c r="B30" s="313"/>
      <c r="C30" s="759" t="s">
        <v>241</v>
      </c>
      <c r="D30" s="760"/>
      <c r="E30" s="760"/>
      <c r="F30" s="760"/>
      <c r="G30" s="760"/>
      <c r="H30" s="760"/>
      <c r="I30" s="760"/>
      <c r="J30" s="760"/>
      <c r="K30" s="760"/>
      <c r="L30" s="760"/>
      <c r="M30" s="760"/>
      <c r="N30" s="761"/>
    </row>
    <row r="31" spans="2:14" s="307" customFormat="1" ht="12.95" customHeight="1">
      <c r="B31" s="313"/>
      <c r="C31" s="759" t="s">
        <v>242</v>
      </c>
      <c r="D31" s="760"/>
      <c r="E31" s="760"/>
      <c r="F31" s="760"/>
      <c r="G31" s="760"/>
      <c r="H31" s="760"/>
      <c r="I31" s="760"/>
      <c r="J31" s="760"/>
      <c r="K31" s="760"/>
      <c r="L31" s="760"/>
      <c r="M31" s="760"/>
      <c r="N31" s="761"/>
    </row>
    <row r="32" spans="2:14" s="307" customFormat="1" ht="12.95" customHeight="1">
      <c r="B32" s="313"/>
      <c r="C32" s="759" t="s">
        <v>243</v>
      </c>
      <c r="D32" s="760"/>
      <c r="E32" s="760"/>
      <c r="F32" s="760"/>
      <c r="G32" s="760"/>
      <c r="H32" s="760"/>
      <c r="I32" s="760"/>
      <c r="J32" s="760"/>
      <c r="K32" s="760"/>
      <c r="L32" s="760"/>
      <c r="M32" s="760"/>
      <c r="N32" s="761"/>
    </row>
    <row r="33" spans="2:14" ht="12.95" customHeight="1">
      <c r="B33" s="185"/>
      <c r="C33" s="802" t="s">
        <v>349</v>
      </c>
      <c r="D33" s="760"/>
      <c r="E33" s="760"/>
      <c r="F33" s="760"/>
      <c r="G33" s="760"/>
      <c r="H33" s="760"/>
      <c r="I33" s="760"/>
      <c r="J33" s="760"/>
      <c r="K33" s="760"/>
      <c r="L33" s="760"/>
      <c r="M33" s="760"/>
      <c r="N33" s="761"/>
    </row>
    <row r="34" spans="2:14" ht="12.95" customHeight="1">
      <c r="B34" s="185"/>
      <c r="C34" s="802" t="s">
        <v>350</v>
      </c>
      <c r="D34" s="760"/>
      <c r="E34" s="760"/>
      <c r="F34" s="760"/>
      <c r="G34" s="760"/>
      <c r="H34" s="760"/>
      <c r="I34" s="760"/>
      <c r="J34" s="760"/>
      <c r="K34" s="760"/>
      <c r="L34" s="760"/>
      <c r="M34" s="760"/>
      <c r="N34" s="761"/>
    </row>
    <row r="35" spans="2:14" ht="12.95" customHeight="1">
      <c r="B35" s="185"/>
      <c r="C35" s="801" t="s">
        <v>351</v>
      </c>
      <c r="D35" s="760"/>
      <c r="E35" s="760"/>
      <c r="F35" s="760"/>
      <c r="G35" s="760"/>
      <c r="H35" s="760"/>
      <c r="I35" s="760"/>
      <c r="J35" s="760"/>
      <c r="K35" s="760"/>
      <c r="L35" s="760"/>
      <c r="M35" s="760"/>
      <c r="N35" s="761"/>
    </row>
    <row r="36" spans="2:14" ht="23.25" customHeight="1">
      <c r="B36" s="185"/>
      <c r="C36" s="812" t="s">
        <v>161</v>
      </c>
      <c r="D36" s="813"/>
      <c r="E36" s="813"/>
      <c r="F36" s="813"/>
      <c r="G36" s="813"/>
      <c r="H36" s="813"/>
      <c r="I36" s="813"/>
      <c r="J36" s="813"/>
      <c r="K36" s="813"/>
      <c r="L36" s="813"/>
      <c r="M36" s="813"/>
      <c r="N36" s="814"/>
    </row>
    <row r="37" spans="2:14" ht="31.5" customHeight="1">
      <c r="B37" s="185"/>
      <c r="C37" s="791" t="s">
        <v>160</v>
      </c>
      <c r="D37" s="792"/>
      <c r="E37" s="792"/>
      <c r="F37" s="793"/>
      <c r="G37" s="314"/>
      <c r="H37" s="794" t="s">
        <v>244</v>
      </c>
      <c r="I37" s="795"/>
      <c r="J37" s="795"/>
      <c r="K37" s="795"/>
      <c r="L37" s="796"/>
      <c r="M37" s="797" t="s">
        <v>245</v>
      </c>
      <c r="N37" s="815"/>
    </row>
    <row r="38" spans="2:14">
      <c r="B38" s="185"/>
      <c r="C38" s="797" t="s">
        <v>246</v>
      </c>
      <c r="D38" s="799" t="s">
        <v>247</v>
      </c>
      <c r="E38" s="799" t="s">
        <v>248</v>
      </c>
      <c r="F38" s="810" t="s">
        <v>249</v>
      </c>
      <c r="G38" s="315"/>
      <c r="H38" s="762" t="s">
        <v>250</v>
      </c>
      <c r="I38" s="764" t="s">
        <v>251</v>
      </c>
      <c r="J38" s="765"/>
      <c r="K38" s="765"/>
      <c r="L38" s="766"/>
      <c r="M38" s="816"/>
      <c r="N38" s="817"/>
    </row>
    <row r="39" spans="2:14">
      <c r="B39" s="185"/>
      <c r="C39" s="798"/>
      <c r="D39" s="800"/>
      <c r="E39" s="800"/>
      <c r="F39" s="811"/>
      <c r="G39" s="315"/>
      <c r="H39" s="763"/>
      <c r="I39" s="316" t="s">
        <v>218</v>
      </c>
      <c r="J39" s="317" t="s">
        <v>159</v>
      </c>
      <c r="K39" s="318"/>
      <c r="L39" s="319" t="s">
        <v>219</v>
      </c>
      <c r="M39" s="798"/>
      <c r="N39" s="818"/>
    </row>
    <row r="40" spans="2:14" ht="20.100000000000001" customHeight="1">
      <c r="B40" s="185"/>
      <c r="C40" s="19"/>
      <c r="D40" s="14"/>
      <c r="E40" s="14"/>
      <c r="F40" s="20"/>
      <c r="G40" s="314"/>
      <c r="H40" s="19"/>
      <c r="I40" s="19"/>
      <c r="J40" s="320" t="s">
        <v>159</v>
      </c>
      <c r="K40" s="789"/>
      <c r="L40" s="790"/>
      <c r="M40" s="819"/>
      <c r="N40" s="790"/>
    </row>
    <row r="41" spans="2:14" ht="20.100000000000001" customHeight="1">
      <c r="B41" s="185"/>
      <c r="C41" s="21"/>
      <c r="D41" s="16"/>
      <c r="E41" s="16"/>
      <c r="F41" s="22"/>
      <c r="G41" s="314"/>
      <c r="H41" s="21"/>
      <c r="I41" s="21"/>
      <c r="J41" s="321" t="s">
        <v>159</v>
      </c>
      <c r="K41" s="808"/>
      <c r="L41" s="809"/>
      <c r="M41" s="806"/>
      <c r="N41" s="807"/>
    </row>
    <row r="42" spans="2:14" ht="20.100000000000001" customHeight="1">
      <c r="B42" s="185"/>
      <c r="C42" s="21"/>
      <c r="D42" s="16"/>
      <c r="E42" s="16"/>
      <c r="F42" s="22"/>
      <c r="G42" s="314"/>
      <c r="H42" s="21"/>
      <c r="I42" s="21"/>
      <c r="J42" s="321" t="s">
        <v>159</v>
      </c>
      <c r="K42" s="808"/>
      <c r="L42" s="809"/>
      <c r="M42" s="806"/>
      <c r="N42" s="807"/>
    </row>
    <row r="43" spans="2:14" ht="20.100000000000001" customHeight="1">
      <c r="B43" s="185"/>
      <c r="C43" s="21"/>
      <c r="D43" s="16"/>
      <c r="E43" s="16"/>
      <c r="F43" s="22"/>
      <c r="G43" s="314"/>
      <c r="H43" s="21"/>
      <c r="I43" s="21"/>
      <c r="J43" s="321" t="s">
        <v>159</v>
      </c>
      <c r="K43" s="808"/>
      <c r="L43" s="809"/>
      <c r="M43" s="806"/>
      <c r="N43" s="807"/>
    </row>
    <row r="44" spans="2:14" ht="20.100000000000001" customHeight="1">
      <c r="B44" s="185"/>
      <c r="C44" s="21"/>
      <c r="D44" s="16"/>
      <c r="E44" s="16"/>
      <c r="F44" s="22"/>
      <c r="G44" s="314"/>
      <c r="H44" s="21"/>
      <c r="I44" s="21"/>
      <c r="J44" s="321" t="s">
        <v>159</v>
      </c>
      <c r="K44" s="808"/>
      <c r="L44" s="809"/>
      <c r="M44" s="806"/>
      <c r="N44" s="807"/>
    </row>
    <row r="45" spans="2:14" ht="20.100000000000001" customHeight="1">
      <c r="B45" s="185"/>
      <c r="C45" s="21"/>
      <c r="D45" s="16"/>
      <c r="E45" s="16"/>
      <c r="F45" s="22"/>
      <c r="G45" s="314"/>
      <c r="H45" s="21"/>
      <c r="I45" s="21"/>
      <c r="J45" s="321" t="s">
        <v>159</v>
      </c>
      <c r="K45" s="808"/>
      <c r="L45" s="809"/>
      <c r="M45" s="806"/>
      <c r="N45" s="807"/>
    </row>
    <row r="46" spans="2:14" ht="20.100000000000001" customHeight="1">
      <c r="B46" s="185"/>
      <c r="C46" s="21"/>
      <c r="D46" s="16"/>
      <c r="E46" s="16"/>
      <c r="F46" s="22"/>
      <c r="G46" s="314"/>
      <c r="H46" s="21"/>
      <c r="I46" s="21"/>
      <c r="J46" s="321" t="s">
        <v>159</v>
      </c>
      <c r="K46" s="808"/>
      <c r="L46" s="809"/>
      <c r="M46" s="806"/>
      <c r="N46" s="807"/>
    </row>
    <row r="47" spans="2:14" ht="20.100000000000001" customHeight="1">
      <c r="B47" s="185"/>
      <c r="C47" s="21"/>
      <c r="D47" s="16"/>
      <c r="E47" s="16"/>
      <c r="F47" s="22"/>
      <c r="G47" s="185"/>
      <c r="H47" s="21"/>
      <c r="I47" s="21"/>
      <c r="J47" s="321" t="s">
        <v>159</v>
      </c>
      <c r="K47" s="808"/>
      <c r="L47" s="809"/>
      <c r="M47" s="806"/>
      <c r="N47" s="807"/>
    </row>
    <row r="48" spans="2:14" ht="20.100000000000001" customHeight="1">
      <c r="B48" s="185"/>
      <c r="C48" s="21"/>
      <c r="D48" s="16"/>
      <c r="E48" s="16"/>
      <c r="F48" s="22"/>
      <c r="G48" s="185"/>
      <c r="H48" s="21"/>
      <c r="I48" s="21"/>
      <c r="J48" s="321" t="s">
        <v>159</v>
      </c>
      <c r="K48" s="808"/>
      <c r="L48" s="809"/>
      <c r="M48" s="806"/>
      <c r="N48" s="807"/>
    </row>
    <row r="49" spans="2:14" ht="20.100000000000001" customHeight="1">
      <c r="B49" s="185"/>
      <c r="C49" s="21"/>
      <c r="D49" s="16"/>
      <c r="E49" s="16"/>
      <c r="F49" s="22"/>
      <c r="G49" s="185"/>
      <c r="H49" s="21"/>
      <c r="I49" s="21"/>
      <c r="J49" s="321" t="s">
        <v>159</v>
      </c>
      <c r="K49" s="808"/>
      <c r="L49" s="809"/>
      <c r="M49" s="806"/>
      <c r="N49" s="807"/>
    </row>
    <row r="50" spans="2:14" ht="20.100000000000001" customHeight="1">
      <c r="B50" s="185"/>
      <c r="C50" s="21"/>
      <c r="D50" s="16"/>
      <c r="E50" s="16"/>
      <c r="F50" s="22"/>
      <c r="G50" s="185"/>
      <c r="H50" s="21"/>
      <c r="I50" s="21"/>
      <c r="J50" s="321" t="s">
        <v>159</v>
      </c>
      <c r="K50" s="808"/>
      <c r="L50" s="809"/>
      <c r="M50" s="806"/>
      <c r="N50" s="807"/>
    </row>
    <row r="51" spans="2:14" ht="20.100000000000001" customHeight="1">
      <c r="B51" s="185"/>
      <c r="C51" s="21"/>
      <c r="D51" s="16"/>
      <c r="E51" s="16"/>
      <c r="F51" s="22"/>
      <c r="G51" s="185"/>
      <c r="H51" s="21"/>
      <c r="I51" s="21"/>
      <c r="J51" s="321" t="s">
        <v>159</v>
      </c>
      <c r="K51" s="808"/>
      <c r="L51" s="809"/>
      <c r="M51" s="806"/>
      <c r="N51" s="807"/>
    </row>
    <row r="52" spans="2:14" ht="20.100000000000001" customHeight="1">
      <c r="B52" s="185"/>
      <c r="C52" s="21"/>
      <c r="D52" s="16"/>
      <c r="E52" s="16"/>
      <c r="F52" s="22"/>
      <c r="G52" s="185"/>
      <c r="H52" s="21"/>
      <c r="I52" s="21"/>
      <c r="J52" s="321" t="s">
        <v>159</v>
      </c>
      <c r="K52" s="826"/>
      <c r="L52" s="827"/>
      <c r="M52" s="806"/>
      <c r="N52" s="807"/>
    </row>
    <row r="53" spans="2:14" ht="20.100000000000001" customHeight="1">
      <c r="B53" s="185"/>
      <c r="C53" s="21"/>
      <c r="D53" s="16"/>
      <c r="E53" s="16"/>
      <c r="F53" s="22"/>
      <c r="G53" s="185"/>
      <c r="H53" s="21"/>
      <c r="I53" s="21"/>
      <c r="J53" s="321" t="s">
        <v>159</v>
      </c>
      <c r="K53" s="820"/>
      <c r="L53" s="821"/>
      <c r="M53" s="806"/>
      <c r="N53" s="807"/>
    </row>
    <row r="54" spans="2:14" ht="20.100000000000001" customHeight="1">
      <c r="B54" s="185"/>
      <c r="C54" s="21"/>
      <c r="D54" s="16"/>
      <c r="E54" s="16"/>
      <c r="F54" s="22"/>
      <c r="G54" s="185"/>
      <c r="H54" s="21"/>
      <c r="I54" s="21"/>
      <c r="J54" s="321" t="s">
        <v>159</v>
      </c>
      <c r="K54" s="820"/>
      <c r="L54" s="821"/>
      <c r="M54" s="806"/>
      <c r="N54" s="807"/>
    </row>
    <row r="55" spans="2:14" ht="20.100000000000001" customHeight="1">
      <c r="B55" s="185"/>
      <c r="C55" s="21"/>
      <c r="D55" s="16"/>
      <c r="E55" s="16"/>
      <c r="F55" s="22"/>
      <c r="G55" s="185"/>
      <c r="H55" s="21"/>
      <c r="I55" s="21"/>
      <c r="J55" s="321" t="s">
        <v>159</v>
      </c>
      <c r="K55" s="820"/>
      <c r="L55" s="821"/>
      <c r="M55" s="806"/>
      <c r="N55" s="807"/>
    </row>
    <row r="56" spans="2:14" ht="20.100000000000001" customHeight="1">
      <c r="B56" s="185"/>
      <c r="C56" s="21"/>
      <c r="D56" s="16"/>
      <c r="E56" s="16"/>
      <c r="F56" s="22"/>
      <c r="G56" s="185"/>
      <c r="H56" s="21"/>
      <c r="I56" s="21"/>
      <c r="J56" s="321" t="s">
        <v>159</v>
      </c>
      <c r="K56" s="820"/>
      <c r="L56" s="821"/>
      <c r="M56" s="806"/>
      <c r="N56" s="807"/>
    </row>
    <row r="57" spans="2:14" ht="20.100000000000001" customHeight="1">
      <c r="B57" s="185"/>
      <c r="C57" s="21"/>
      <c r="D57" s="16"/>
      <c r="E57" s="16"/>
      <c r="F57" s="22"/>
      <c r="G57" s="185"/>
      <c r="H57" s="21"/>
      <c r="I57" s="21"/>
      <c r="J57" s="321" t="s">
        <v>159</v>
      </c>
      <c r="K57" s="820"/>
      <c r="L57" s="821"/>
      <c r="M57" s="806"/>
      <c r="N57" s="807"/>
    </row>
    <row r="58" spans="2:14" ht="20.100000000000001" customHeight="1">
      <c r="B58" s="185"/>
      <c r="C58" s="21"/>
      <c r="D58" s="16"/>
      <c r="E58" s="16"/>
      <c r="F58" s="22"/>
      <c r="G58" s="185"/>
      <c r="H58" s="21"/>
      <c r="I58" s="21"/>
      <c r="J58" s="321" t="s">
        <v>159</v>
      </c>
      <c r="K58" s="820"/>
      <c r="L58" s="821"/>
      <c r="M58" s="806"/>
      <c r="N58" s="807"/>
    </row>
    <row r="59" spans="2:14" ht="20.100000000000001" customHeight="1">
      <c r="B59" s="185"/>
      <c r="C59" s="21"/>
      <c r="D59" s="16"/>
      <c r="E59" s="16"/>
      <c r="F59" s="22"/>
      <c r="G59" s="185"/>
      <c r="H59" s="21"/>
      <c r="I59" s="21"/>
      <c r="J59" s="321" t="s">
        <v>159</v>
      </c>
      <c r="K59" s="820"/>
      <c r="L59" s="821"/>
      <c r="M59" s="806"/>
      <c r="N59" s="807"/>
    </row>
    <row r="60" spans="2:14" ht="6.75" customHeight="1">
      <c r="B60" s="306"/>
      <c r="C60" s="177"/>
      <c r="D60" s="322"/>
      <c r="E60" s="306"/>
      <c r="F60" s="323"/>
      <c r="G60" s="306"/>
      <c r="H60" s="300"/>
      <c r="I60" s="324"/>
      <c r="J60" s="300"/>
      <c r="K60" s="300"/>
      <c r="L60" s="323"/>
      <c r="M60" s="824"/>
      <c r="N60" s="825"/>
    </row>
  </sheetData>
  <sheetProtection password="93EE" sheet="1" objects="1" scenarios="1"/>
  <mergeCells count="81">
    <mergeCell ref="J12:K12"/>
    <mergeCell ref="M59:N59"/>
    <mergeCell ref="M60:N60"/>
    <mergeCell ref="K59:L59"/>
    <mergeCell ref="K51:L51"/>
    <mergeCell ref="M53:N53"/>
    <mergeCell ref="K58:L58"/>
    <mergeCell ref="K55:L55"/>
    <mergeCell ref="K52:L52"/>
    <mergeCell ref="M58:N58"/>
    <mergeCell ref="M52:N52"/>
    <mergeCell ref="M56:N56"/>
    <mergeCell ref="M54:N54"/>
    <mergeCell ref="K57:L57"/>
    <mergeCell ref="M51:N51"/>
    <mergeCell ref="K53:L53"/>
    <mergeCell ref="K42:L42"/>
    <mergeCell ref="K43:L43"/>
    <mergeCell ref="K44:L44"/>
    <mergeCell ref="K45:L45"/>
    <mergeCell ref="K46:L46"/>
    <mergeCell ref="M57:N57"/>
    <mergeCell ref="K50:L50"/>
    <mergeCell ref="K56:L56"/>
    <mergeCell ref="K47:L47"/>
    <mergeCell ref="K49:L49"/>
    <mergeCell ref="K48:L48"/>
    <mergeCell ref="M49:N49"/>
    <mergeCell ref="M47:N47"/>
    <mergeCell ref="M48:N48"/>
    <mergeCell ref="K54:L54"/>
    <mergeCell ref="M42:N42"/>
    <mergeCell ref="M43:N43"/>
    <mergeCell ref="M44:N44"/>
    <mergeCell ref="M50:N50"/>
    <mergeCell ref="M55:N55"/>
    <mergeCell ref="M45:N45"/>
    <mergeCell ref="M46:N46"/>
    <mergeCell ref="C17:N17"/>
    <mergeCell ref="C18:N18"/>
    <mergeCell ref="C19:N19"/>
    <mergeCell ref="C20:N20"/>
    <mergeCell ref="M41:N41"/>
    <mergeCell ref="K41:L41"/>
    <mergeCell ref="E38:E39"/>
    <mergeCell ref="F38:F39"/>
    <mergeCell ref="C21:N21"/>
    <mergeCell ref="C22:N22"/>
    <mergeCell ref="C23:N23"/>
    <mergeCell ref="C25:N25"/>
    <mergeCell ref="C28:N28"/>
    <mergeCell ref="C36:N36"/>
    <mergeCell ref="M37:N39"/>
    <mergeCell ref="M40:N40"/>
    <mergeCell ref="C30:N30"/>
    <mergeCell ref="C31:N31"/>
    <mergeCell ref="C35:N35"/>
    <mergeCell ref="C32:N32"/>
    <mergeCell ref="C33:N33"/>
    <mergeCell ref="C34:N34"/>
    <mergeCell ref="K40:L40"/>
    <mergeCell ref="C37:F37"/>
    <mergeCell ref="H37:L37"/>
    <mergeCell ref="C38:C39"/>
    <mergeCell ref="D38:D39"/>
    <mergeCell ref="C27:N27"/>
    <mergeCell ref="C26:N26"/>
    <mergeCell ref="H38:H39"/>
    <mergeCell ref="I38:L38"/>
    <mergeCell ref="B2:B3"/>
    <mergeCell ref="B9:B15"/>
    <mergeCell ref="C4:N4"/>
    <mergeCell ref="C5:N5"/>
    <mergeCell ref="B5:B8"/>
    <mergeCell ref="C6:N9"/>
    <mergeCell ref="C11:N11"/>
    <mergeCell ref="C14:N14"/>
    <mergeCell ref="L12:L13"/>
    <mergeCell ref="N12:N13"/>
    <mergeCell ref="C29:N29"/>
    <mergeCell ref="C24:N24"/>
  </mergeCells>
  <phoneticPr fontId="71" type="noConversion"/>
  <dataValidations count="1">
    <dataValidation type="list" allowBlank="1" showInputMessage="1" showErrorMessage="1" sqref="J12:K12 M12" xr:uid="{00000000-0002-0000-0600-000000000000}">
      <formula1>"X"</formula1>
    </dataValidation>
  </dataValidations>
  <printOptions horizontalCentered="1"/>
  <pageMargins left="0.25" right="0" top="0.5" bottom="0.5" header="0.3" footer="0.3"/>
  <pageSetup scale="10" orientation="portrait" r:id="rId1"/>
  <headerFooter>
    <oddFooter>&amp;L&amp;9U.S. Copyright Office&amp;C&amp;9
&amp;R&amp;9Form SA1-2E Short Form (Rev. 05-17)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1:P85"/>
  <sheetViews>
    <sheetView showGridLines="0" tabSelected="1" view="pageBreakPreview" topLeftCell="A37" zoomScaleNormal="100" zoomScaleSheetLayoutView="100" workbookViewId="0">
      <selection activeCell="K87" sqref="K87"/>
    </sheetView>
  </sheetViews>
  <sheetFormatPr defaultColWidth="9.140625" defaultRowHeight="15"/>
  <cols>
    <col min="1" max="1" width="9.140625" style="35"/>
    <col min="2" max="2" width="16.42578125" style="35" customWidth="1"/>
    <col min="3" max="3" width="1.85546875" style="114" customWidth="1"/>
    <col min="4" max="4" width="3.85546875" style="114" customWidth="1"/>
    <col min="5" max="5" width="7.42578125" style="114" customWidth="1"/>
    <col min="6" max="6" width="43.5703125" style="114" customWidth="1"/>
    <col min="7" max="8" width="9.42578125" style="114" customWidth="1"/>
    <col min="9" max="9" width="12.5703125" style="114" customWidth="1"/>
    <col min="10" max="10" width="1.42578125" style="114" customWidth="1"/>
    <col min="11" max="11" width="9.5703125" style="114" customWidth="1"/>
    <col min="12" max="12" width="10" style="35" customWidth="1"/>
    <col min="13" max="13" width="2.5703125" style="35" customWidth="1"/>
    <col min="14" max="16384" width="9.140625" style="35"/>
  </cols>
  <sheetData>
    <row r="1" spans="2:13">
      <c r="B1" s="331" t="str">
        <f>CONCATENATE("Accounting Period: ",'Pg 1 - Space A-C'!$D$18)</f>
        <v xml:space="preserve">Accounting Period: </v>
      </c>
      <c r="C1" s="32"/>
      <c r="D1" s="32"/>
      <c r="E1" s="32"/>
      <c r="F1" s="32"/>
      <c r="G1" s="32"/>
      <c r="H1" s="32"/>
      <c r="I1" s="32"/>
      <c r="J1" s="32"/>
      <c r="K1" s="32"/>
      <c r="L1" s="33"/>
      <c r="M1" s="34" t="s">
        <v>290</v>
      </c>
    </row>
    <row r="2" spans="2:13" ht="5.0999999999999996" customHeight="1">
      <c r="B2" s="36"/>
      <c r="C2" s="37"/>
      <c r="D2" s="38"/>
      <c r="E2" s="37"/>
      <c r="F2" s="37"/>
      <c r="G2" s="37"/>
      <c r="H2" s="37"/>
      <c r="I2" s="37"/>
      <c r="J2" s="37"/>
      <c r="K2" s="37"/>
      <c r="L2" s="39"/>
      <c r="M2" s="40"/>
    </row>
    <row r="3" spans="2:13" ht="15" customHeight="1">
      <c r="B3" s="731" t="s">
        <v>27</v>
      </c>
      <c r="C3" s="41"/>
      <c r="D3" s="42" t="s">
        <v>26</v>
      </c>
      <c r="E3" s="32"/>
      <c r="F3" s="32"/>
      <c r="G3" s="32"/>
      <c r="H3" s="32"/>
      <c r="I3" s="32"/>
      <c r="J3" s="32"/>
      <c r="K3" s="32"/>
      <c r="L3" s="33"/>
      <c r="M3" s="43" t="s">
        <v>25</v>
      </c>
    </row>
    <row r="4" spans="2:13" ht="21.2" customHeight="1">
      <c r="B4" s="732"/>
      <c r="C4" s="44"/>
      <c r="D4" s="326">
        <f>'Pg 1 - Space A-C'!$D$33</f>
        <v>0</v>
      </c>
      <c r="E4" s="45"/>
      <c r="F4" s="37"/>
      <c r="G4" s="37"/>
      <c r="H4" s="37"/>
      <c r="I4" s="37"/>
      <c r="J4" s="37"/>
      <c r="K4" s="831">
        <f>'Pg 1b - Space D'!$D$4</f>
        <v>0</v>
      </c>
      <c r="L4" s="831"/>
      <c r="M4" s="832"/>
    </row>
    <row r="5" spans="2:13" ht="3.75" customHeight="1">
      <c r="B5" s="46"/>
      <c r="C5" s="47"/>
      <c r="D5" s="48"/>
      <c r="E5" s="49"/>
      <c r="F5" s="49"/>
      <c r="G5" s="49"/>
      <c r="H5" s="49"/>
      <c r="I5" s="49"/>
      <c r="J5" s="49"/>
      <c r="K5" s="49"/>
      <c r="L5" s="50"/>
      <c r="M5" s="50"/>
    </row>
    <row r="6" spans="2:13" ht="21" customHeight="1">
      <c r="B6" s="51"/>
      <c r="C6" s="52"/>
      <c r="D6" s="53" t="s">
        <v>28</v>
      </c>
      <c r="E6" s="32"/>
      <c r="F6" s="32"/>
      <c r="G6" s="32"/>
      <c r="H6" s="32"/>
      <c r="I6" s="32"/>
      <c r="J6" s="32"/>
      <c r="K6" s="32"/>
      <c r="L6" s="33"/>
      <c r="M6" s="54"/>
    </row>
    <row r="7" spans="2:13" ht="13.5" customHeight="1">
      <c r="B7" s="733" t="s">
        <v>29</v>
      </c>
      <c r="C7" s="55"/>
      <c r="D7" s="56" t="s">
        <v>322</v>
      </c>
      <c r="E7" s="57"/>
      <c r="F7" s="57"/>
      <c r="G7" s="49"/>
      <c r="H7" s="49"/>
      <c r="I7" s="49"/>
      <c r="J7" s="49"/>
      <c r="K7" s="49"/>
      <c r="L7" s="58"/>
      <c r="M7" s="59"/>
    </row>
    <row r="8" spans="2:13" ht="12" customHeight="1">
      <c r="B8" s="733"/>
      <c r="C8" s="60"/>
      <c r="D8" s="61" t="s">
        <v>30</v>
      </c>
      <c r="E8" s="57"/>
      <c r="F8" s="57"/>
      <c r="G8" s="49"/>
      <c r="H8" s="49"/>
      <c r="I8" s="49"/>
      <c r="J8" s="49"/>
      <c r="K8" s="49"/>
      <c r="L8" s="58"/>
      <c r="M8" s="59"/>
    </row>
    <row r="9" spans="2:13" ht="12" customHeight="1">
      <c r="B9" s="62" t="s">
        <v>31</v>
      </c>
      <c r="C9" s="60"/>
      <c r="D9" s="61" t="s">
        <v>323</v>
      </c>
      <c r="E9" s="57"/>
      <c r="F9" s="57"/>
      <c r="G9" s="49"/>
      <c r="H9" s="49"/>
      <c r="I9" s="49"/>
      <c r="J9" s="49"/>
      <c r="K9" s="49"/>
      <c r="L9" s="58"/>
      <c r="M9" s="59"/>
    </row>
    <row r="10" spans="2:13">
      <c r="B10" s="46"/>
      <c r="C10" s="60"/>
      <c r="D10" s="61" t="s">
        <v>352</v>
      </c>
      <c r="E10" s="57"/>
      <c r="F10" s="57"/>
      <c r="G10" s="49"/>
      <c r="H10" s="49"/>
      <c r="I10" s="49"/>
      <c r="J10" s="49"/>
      <c r="K10" s="49"/>
      <c r="L10" s="58"/>
      <c r="M10" s="59"/>
    </row>
    <row r="11" spans="2:13" ht="12" customHeight="1">
      <c r="B11" s="46"/>
      <c r="C11" s="63"/>
      <c r="D11" s="57"/>
      <c r="E11" s="61" t="s">
        <v>32</v>
      </c>
      <c r="F11" s="64"/>
      <c r="G11" s="49"/>
      <c r="H11" s="49"/>
      <c r="I11" s="49"/>
      <c r="J11" s="833"/>
      <c r="K11" s="834"/>
      <c r="L11" s="835"/>
      <c r="M11" s="59"/>
    </row>
    <row r="12" spans="2:13" ht="15.75" customHeight="1">
      <c r="B12" s="46"/>
      <c r="C12" s="63"/>
      <c r="D12" s="57"/>
      <c r="E12" s="61" t="s">
        <v>18</v>
      </c>
      <c r="F12" s="64"/>
      <c r="G12" s="65"/>
      <c r="H12" s="65"/>
      <c r="I12" s="65"/>
      <c r="J12" s="836"/>
      <c r="K12" s="837"/>
      <c r="L12" s="838"/>
      <c r="M12" s="59"/>
    </row>
    <row r="13" spans="2:13" ht="15" customHeight="1">
      <c r="B13" s="46"/>
      <c r="C13" s="55"/>
      <c r="D13" s="56" t="s">
        <v>258</v>
      </c>
      <c r="E13" s="57"/>
      <c r="F13" s="57"/>
      <c r="G13" s="49"/>
      <c r="H13" s="49"/>
      <c r="I13" s="49"/>
      <c r="J13" s="66"/>
      <c r="K13" s="829" t="s">
        <v>33</v>
      </c>
      <c r="L13" s="830"/>
      <c r="M13" s="67"/>
    </row>
    <row r="14" spans="2:13" ht="3.75" customHeight="1">
      <c r="B14" s="68"/>
      <c r="C14" s="69"/>
      <c r="D14" s="70"/>
      <c r="E14" s="37"/>
      <c r="F14" s="37"/>
      <c r="G14" s="37"/>
      <c r="H14" s="37"/>
      <c r="I14" s="37"/>
      <c r="J14" s="37"/>
      <c r="K14" s="37"/>
      <c r="L14" s="71"/>
      <c r="M14" s="72"/>
    </row>
    <row r="15" spans="2:13" ht="3.75" customHeight="1">
      <c r="B15" s="46"/>
      <c r="C15" s="47"/>
      <c r="D15" s="48"/>
      <c r="E15" s="49"/>
      <c r="F15" s="49"/>
      <c r="G15" s="49"/>
      <c r="H15" s="49"/>
      <c r="I15" s="49"/>
      <c r="J15" s="49"/>
      <c r="K15" s="49"/>
      <c r="L15" s="50"/>
      <c r="M15" s="50"/>
    </row>
    <row r="16" spans="2:13" ht="21.75" customHeight="1">
      <c r="B16" s="828" t="s">
        <v>35</v>
      </c>
      <c r="C16" s="73" t="s">
        <v>34</v>
      </c>
      <c r="D16" s="74"/>
      <c r="E16" s="32"/>
      <c r="F16" s="32"/>
      <c r="G16" s="32"/>
      <c r="H16" s="32"/>
      <c r="I16" s="32"/>
      <c r="J16" s="32"/>
      <c r="K16" s="32"/>
      <c r="L16" s="33"/>
      <c r="M16" s="54"/>
    </row>
    <row r="17" spans="2:13" ht="12.95" customHeight="1">
      <c r="B17" s="733"/>
      <c r="C17" s="55" t="s">
        <v>4</v>
      </c>
      <c r="D17" s="48"/>
      <c r="E17" s="49"/>
      <c r="F17" s="49"/>
      <c r="G17" s="49"/>
      <c r="H17" s="49"/>
      <c r="I17" s="49"/>
      <c r="J17" s="49"/>
      <c r="K17" s="49"/>
      <c r="L17" s="58"/>
      <c r="M17" s="59"/>
    </row>
    <row r="18" spans="2:13" ht="12.95" customHeight="1">
      <c r="B18" s="62" t="s">
        <v>36</v>
      </c>
      <c r="C18" s="75" t="s">
        <v>39</v>
      </c>
      <c r="D18" s="61" t="s">
        <v>5</v>
      </c>
      <c r="E18" s="49"/>
      <c r="F18" s="49"/>
      <c r="G18" s="49"/>
      <c r="H18" s="49"/>
      <c r="I18" s="49"/>
      <c r="J18" s="49"/>
      <c r="K18" s="49"/>
      <c r="L18" s="58"/>
      <c r="M18" s="59"/>
    </row>
    <row r="19" spans="2:13" ht="12.95" customHeight="1">
      <c r="B19" s="62" t="s">
        <v>37</v>
      </c>
      <c r="C19" s="75" t="s">
        <v>39</v>
      </c>
      <c r="D19" s="61" t="s">
        <v>436</v>
      </c>
      <c r="E19" s="49"/>
      <c r="F19" s="49"/>
      <c r="G19" s="49"/>
      <c r="H19" s="49"/>
      <c r="I19" s="49"/>
      <c r="J19" s="49"/>
      <c r="K19" s="49"/>
      <c r="L19" s="58"/>
      <c r="M19" s="59"/>
    </row>
    <row r="20" spans="2:13" ht="12.95" customHeight="1">
      <c r="B20" s="46"/>
      <c r="C20" s="75" t="s">
        <v>39</v>
      </c>
      <c r="D20" s="61" t="s">
        <v>437</v>
      </c>
      <c r="E20" s="49"/>
      <c r="F20" s="49"/>
      <c r="G20" s="49"/>
      <c r="H20" s="49"/>
      <c r="I20" s="49"/>
      <c r="J20" s="49"/>
      <c r="K20" s="49"/>
      <c r="L20" s="58"/>
      <c r="M20" s="59"/>
    </row>
    <row r="21" spans="2:13" ht="12.95" customHeight="1">
      <c r="B21" s="46"/>
      <c r="C21" s="75" t="s">
        <v>39</v>
      </c>
      <c r="D21" s="61" t="s">
        <v>438</v>
      </c>
      <c r="E21" s="49"/>
      <c r="F21" s="49"/>
      <c r="G21" s="49"/>
      <c r="H21" s="49"/>
      <c r="I21" s="49"/>
      <c r="J21" s="49"/>
      <c r="K21" s="49"/>
      <c r="L21" s="58"/>
      <c r="M21" s="59"/>
    </row>
    <row r="22" spans="2:13" ht="12.95" customHeight="1">
      <c r="B22" s="46"/>
      <c r="C22" s="76" t="s">
        <v>353</v>
      </c>
      <c r="D22" s="61"/>
      <c r="E22" s="77"/>
      <c r="F22" s="77"/>
      <c r="G22" s="49"/>
      <c r="H22" s="49"/>
      <c r="I22" s="49"/>
      <c r="J22" s="49"/>
      <c r="K22" s="49"/>
      <c r="L22" s="58"/>
      <c r="M22" s="59"/>
    </row>
    <row r="23" spans="2:13" ht="7.5" customHeight="1">
      <c r="B23" s="46"/>
      <c r="C23" s="76"/>
      <c r="D23" s="61"/>
      <c r="E23" s="77"/>
      <c r="F23" s="77"/>
      <c r="G23" s="49"/>
      <c r="H23" s="49"/>
      <c r="I23" s="49"/>
      <c r="J23" s="49"/>
      <c r="K23" s="49"/>
      <c r="L23" s="58"/>
      <c r="M23" s="59"/>
    </row>
    <row r="24" spans="2:13" ht="15.75" customHeight="1">
      <c r="B24" s="46"/>
      <c r="C24" s="841" t="s">
        <v>6</v>
      </c>
      <c r="D24" s="842"/>
      <c r="E24" s="842"/>
      <c r="F24" s="842"/>
      <c r="G24" s="842"/>
      <c r="H24" s="842"/>
      <c r="I24" s="842"/>
      <c r="J24" s="842"/>
      <c r="K24" s="842"/>
      <c r="L24" s="842"/>
      <c r="M24" s="843"/>
    </row>
    <row r="25" spans="2:13" ht="10.5" customHeight="1">
      <c r="B25" s="46"/>
      <c r="C25" s="88"/>
      <c r="D25" s="89"/>
      <c r="E25" s="78"/>
      <c r="F25" s="78"/>
      <c r="G25" s="32"/>
      <c r="H25" s="32"/>
      <c r="I25" s="32"/>
      <c r="J25" s="32"/>
      <c r="K25" s="32"/>
      <c r="L25" s="33"/>
      <c r="M25" s="54"/>
    </row>
    <row r="26" spans="2:13" ht="12.75" customHeight="1">
      <c r="B26" s="46"/>
      <c r="C26" s="79"/>
      <c r="D26" s="64" t="s">
        <v>7</v>
      </c>
      <c r="E26" s="56"/>
      <c r="F26" s="80"/>
      <c r="G26" s="49"/>
      <c r="H26" s="49"/>
      <c r="I26" s="49"/>
      <c r="J26" s="49"/>
      <c r="K26" s="49"/>
      <c r="L26" s="58"/>
      <c r="M26" s="59"/>
    </row>
    <row r="27" spans="2:13" ht="12" customHeight="1">
      <c r="B27" s="46"/>
      <c r="C27" s="79"/>
      <c r="D27" s="64" t="s">
        <v>439</v>
      </c>
      <c r="E27" s="61"/>
      <c r="F27" s="64"/>
      <c r="G27" s="49"/>
      <c r="H27" s="49"/>
      <c r="I27" s="49"/>
      <c r="J27" s="49"/>
      <c r="K27" s="49"/>
      <c r="L27" s="58"/>
      <c r="M27" s="59"/>
    </row>
    <row r="28" spans="2:13" ht="12" customHeight="1">
      <c r="B28" s="46"/>
      <c r="C28" s="79"/>
      <c r="D28" s="77"/>
      <c r="E28" s="61"/>
      <c r="F28" s="64"/>
      <c r="G28" s="49"/>
      <c r="H28" s="49"/>
      <c r="I28" s="49"/>
      <c r="J28" s="49"/>
      <c r="K28" s="49"/>
      <c r="L28" s="58"/>
      <c r="M28" s="59"/>
    </row>
    <row r="29" spans="2:13" ht="15.75" customHeight="1">
      <c r="B29" s="46"/>
      <c r="C29" s="79"/>
      <c r="D29" s="64" t="s">
        <v>17</v>
      </c>
      <c r="E29" s="61"/>
      <c r="F29" s="64"/>
      <c r="G29" s="49"/>
      <c r="H29" s="49"/>
      <c r="I29" s="49"/>
      <c r="J29" s="49"/>
      <c r="K29" s="846">
        <f>IF(J11&lt;=137100,52," ")</f>
        <v>52</v>
      </c>
      <c r="L29" s="846"/>
      <c r="M29" s="59"/>
    </row>
    <row r="30" spans="2:13" ht="15.75" customHeight="1">
      <c r="B30" s="46"/>
      <c r="C30" s="79"/>
      <c r="D30" s="64"/>
      <c r="E30" s="61"/>
      <c r="F30" s="64"/>
      <c r="G30" s="49"/>
      <c r="H30" s="49"/>
      <c r="I30" s="49"/>
      <c r="J30" s="49"/>
      <c r="K30" s="49"/>
      <c r="L30" s="81"/>
      <c r="M30" s="59"/>
    </row>
    <row r="31" spans="2:13" ht="13.5" customHeight="1">
      <c r="B31" s="46"/>
      <c r="C31" s="79"/>
      <c r="D31" s="64" t="s">
        <v>440</v>
      </c>
      <c r="E31" s="61"/>
      <c r="F31" s="64"/>
      <c r="G31" s="49"/>
      <c r="H31" s="49"/>
      <c r="I31" s="49"/>
      <c r="J31" s="49"/>
      <c r="K31" s="848" t="str">
        <f>IF(AND(J11&lt;=137100,'Pg 8 - Space P-Q'!N$50&gt;0),'Pg 8 - Space P-Q'!N$50,"0.00")</f>
        <v>0.00</v>
      </c>
      <c r="L31" s="848"/>
      <c r="M31" s="59"/>
    </row>
    <row r="32" spans="2:13" ht="9" customHeight="1">
      <c r="B32" s="46"/>
      <c r="C32" s="79"/>
      <c r="D32" s="64"/>
      <c r="E32" s="61"/>
      <c r="F32" s="64"/>
      <c r="G32" s="49"/>
      <c r="H32" s="49"/>
      <c r="I32" s="49"/>
      <c r="J32" s="49"/>
      <c r="K32" s="49"/>
      <c r="L32" s="58"/>
      <c r="M32" s="59"/>
    </row>
    <row r="33" spans="2:13" ht="13.5" customHeight="1">
      <c r="B33" s="46"/>
      <c r="C33" s="79"/>
      <c r="D33" s="64"/>
      <c r="E33" s="61"/>
      <c r="F33" s="61"/>
      <c r="G33" s="49"/>
      <c r="H33" s="49"/>
      <c r="I33" s="49"/>
      <c r="J33" s="49"/>
      <c r="K33" s="849">
        <f>IF(J11&lt;=137100,K29+K31," ")</f>
        <v>52</v>
      </c>
      <c r="L33" s="849"/>
      <c r="M33" s="59"/>
    </row>
    <row r="34" spans="2:13" ht="15.75" customHeight="1">
      <c r="B34" s="46"/>
      <c r="C34" s="79"/>
      <c r="D34" s="64" t="s">
        <v>441</v>
      </c>
      <c r="E34" s="61"/>
      <c r="F34" s="61"/>
      <c r="G34" s="65"/>
      <c r="H34" s="65"/>
      <c r="I34" s="65"/>
      <c r="J34" s="65"/>
      <c r="K34" s="850"/>
      <c r="L34" s="850"/>
      <c r="M34" s="82"/>
    </row>
    <row r="35" spans="2:13" ht="5.25" customHeight="1">
      <c r="B35" s="46"/>
      <c r="C35" s="83"/>
      <c r="D35" s="84"/>
      <c r="E35" s="85"/>
      <c r="F35" s="85"/>
      <c r="G35" s="37"/>
      <c r="H35" s="37"/>
      <c r="I35" s="37"/>
      <c r="J35" s="37"/>
      <c r="K35" s="37"/>
      <c r="L35" s="86"/>
      <c r="M35" s="87"/>
    </row>
    <row r="36" spans="2:13" ht="15.75" customHeight="1">
      <c r="B36" s="46"/>
      <c r="C36" s="841" t="s">
        <v>8</v>
      </c>
      <c r="D36" s="842"/>
      <c r="E36" s="842"/>
      <c r="F36" s="842"/>
      <c r="G36" s="842"/>
      <c r="H36" s="842"/>
      <c r="I36" s="842"/>
      <c r="J36" s="842"/>
      <c r="K36" s="842"/>
      <c r="L36" s="842"/>
      <c r="M36" s="843"/>
    </row>
    <row r="37" spans="2:13" ht="9" customHeight="1">
      <c r="B37" s="46"/>
      <c r="C37" s="844"/>
      <c r="D37" s="845"/>
      <c r="E37" s="78"/>
      <c r="F37" s="78"/>
      <c r="G37" s="32"/>
      <c r="H37" s="32"/>
      <c r="I37" s="32"/>
      <c r="J37" s="32"/>
      <c r="K37" s="32"/>
      <c r="L37" s="33"/>
      <c r="M37" s="54"/>
    </row>
    <row r="38" spans="2:13" ht="15.95" customHeight="1">
      <c r="B38" s="46"/>
      <c r="C38" s="79"/>
      <c r="D38" s="64" t="s">
        <v>10</v>
      </c>
      <c r="E38" s="61"/>
      <c r="F38" s="64"/>
      <c r="G38" s="49"/>
      <c r="H38" s="846">
        <v>263800</v>
      </c>
      <c r="I38" s="846"/>
      <c r="J38" s="49"/>
      <c r="K38" s="49"/>
      <c r="L38" s="58"/>
      <c r="M38" s="59"/>
    </row>
    <row r="39" spans="2:13" ht="9.75" customHeight="1">
      <c r="B39" s="46"/>
      <c r="C39" s="79"/>
      <c r="D39" s="64"/>
      <c r="E39" s="61"/>
      <c r="F39" s="64"/>
      <c r="G39" s="49"/>
      <c r="H39" s="49"/>
      <c r="I39" s="49"/>
      <c r="J39" s="49"/>
      <c r="K39" s="49"/>
      <c r="L39" s="58"/>
      <c r="M39" s="59"/>
    </row>
    <row r="40" spans="2:13" ht="15.95" customHeight="1">
      <c r="B40" s="46"/>
      <c r="C40" s="79"/>
      <c r="D40" s="64" t="s">
        <v>11</v>
      </c>
      <c r="E40" s="61"/>
      <c r="F40" s="64"/>
      <c r="G40" s="49"/>
      <c r="H40" s="846" t="str">
        <f>IF(AND(J11&gt;137100,J11&lt;=263800),J11," ")</f>
        <v xml:space="preserve"> </v>
      </c>
      <c r="I40" s="846"/>
      <c r="J40" s="49"/>
      <c r="K40" s="49"/>
      <c r="L40" s="58"/>
      <c r="M40" s="59"/>
    </row>
    <row r="41" spans="2:13" ht="9.75" customHeight="1">
      <c r="B41" s="46"/>
      <c r="C41" s="79"/>
      <c r="D41" s="64"/>
      <c r="E41" s="61"/>
      <c r="F41" s="64"/>
      <c r="G41" s="49"/>
      <c r="H41" s="49"/>
      <c r="I41" s="49"/>
      <c r="J41" s="49"/>
      <c r="K41" s="49"/>
      <c r="L41" s="58"/>
      <c r="M41" s="59"/>
    </row>
    <row r="42" spans="2:13" ht="15.95" customHeight="1">
      <c r="B42" s="46"/>
      <c r="C42" s="79"/>
      <c r="D42" s="64" t="s">
        <v>12</v>
      </c>
      <c r="E42" s="61"/>
      <c r="F42" s="64"/>
      <c r="G42" s="49"/>
      <c r="H42" s="846" t="str">
        <f>IF(AND(J11&gt;137100,J11&lt;=263800),H38-H40," ")</f>
        <v xml:space="preserve"> </v>
      </c>
      <c r="I42" s="846"/>
      <c r="J42" s="49"/>
      <c r="K42" s="49"/>
      <c r="L42" s="58"/>
      <c r="M42" s="59"/>
    </row>
    <row r="43" spans="2:13" ht="9.75" customHeight="1">
      <c r="B43" s="46"/>
      <c r="C43" s="79"/>
      <c r="D43" s="64"/>
      <c r="E43" s="61"/>
      <c r="F43" s="64"/>
      <c r="G43" s="49"/>
      <c r="H43" s="49"/>
      <c r="I43" s="49"/>
      <c r="J43" s="49"/>
      <c r="K43" s="49"/>
      <c r="L43" s="58"/>
      <c r="M43" s="59"/>
    </row>
    <row r="44" spans="2:13" ht="15.95" customHeight="1">
      <c r="B44" s="46"/>
      <c r="C44" s="79"/>
      <c r="D44" s="64" t="s">
        <v>13</v>
      </c>
      <c r="E44" s="61"/>
      <c r="F44" s="64"/>
      <c r="G44" s="49"/>
      <c r="H44" s="49"/>
      <c r="I44" s="847" t="str">
        <f>IF(AND(J11&gt;137100,J11&lt;=263800),J11," ")</f>
        <v xml:space="preserve"> </v>
      </c>
      <c r="J44" s="847"/>
      <c r="K44" s="847"/>
      <c r="L44" s="58"/>
      <c r="M44" s="59"/>
    </row>
    <row r="45" spans="2:13" ht="9.75" customHeight="1">
      <c r="B45" s="46"/>
      <c r="C45" s="79"/>
      <c r="D45" s="64"/>
      <c r="E45" s="61"/>
      <c r="F45" s="64"/>
      <c r="G45" s="49"/>
      <c r="H45" s="49"/>
      <c r="I45" s="49"/>
      <c r="J45" s="49"/>
      <c r="K45" s="49"/>
      <c r="L45" s="58"/>
      <c r="M45" s="59"/>
    </row>
    <row r="46" spans="2:13" ht="15.95" customHeight="1">
      <c r="B46" s="46"/>
      <c r="C46" s="79"/>
      <c r="D46" s="64" t="s">
        <v>14</v>
      </c>
      <c r="E46" s="61"/>
      <c r="F46" s="64"/>
      <c r="G46" s="49"/>
      <c r="H46" s="49"/>
      <c r="I46" s="847" t="str">
        <f>H42</f>
        <v xml:space="preserve"> </v>
      </c>
      <c r="J46" s="847"/>
      <c r="K46" s="847"/>
      <c r="L46" s="58"/>
      <c r="M46" s="59"/>
    </row>
    <row r="47" spans="2:13" ht="9.75" customHeight="1">
      <c r="B47" s="46"/>
      <c r="C47" s="79"/>
      <c r="D47" s="64"/>
      <c r="E47" s="61"/>
      <c r="F47" s="64"/>
      <c r="G47" s="49"/>
      <c r="H47" s="49"/>
      <c r="I47" s="49"/>
      <c r="J47" s="49"/>
      <c r="K47" s="49"/>
      <c r="L47" s="58"/>
      <c r="M47" s="59"/>
    </row>
    <row r="48" spans="2:13" ht="15.95" customHeight="1">
      <c r="B48" s="46"/>
      <c r="C48" s="79"/>
      <c r="D48" s="64" t="s">
        <v>15</v>
      </c>
      <c r="E48" s="61"/>
      <c r="F48" s="64"/>
      <c r="G48" s="49"/>
      <c r="H48" s="49"/>
      <c r="I48" s="847" t="str">
        <f>IF(AND(J11&gt;137100,J11&lt;=263800),I44-I46," ")</f>
        <v xml:space="preserve"> </v>
      </c>
      <c r="J48" s="847"/>
      <c r="K48" s="847"/>
      <c r="L48" s="58"/>
      <c r="M48" s="59"/>
    </row>
    <row r="49" spans="1:14" ht="9.75" customHeight="1">
      <c r="B49" s="46"/>
      <c r="C49" s="79"/>
      <c r="D49" s="64"/>
      <c r="E49" s="61"/>
      <c r="F49" s="64"/>
      <c r="G49" s="49"/>
      <c r="H49" s="49"/>
      <c r="I49" s="49"/>
      <c r="J49" s="49"/>
      <c r="K49" s="49"/>
      <c r="L49" s="58"/>
      <c r="M49" s="59"/>
    </row>
    <row r="50" spans="1:14" ht="15.95" customHeight="1">
      <c r="B50" s="46"/>
      <c r="C50" s="79"/>
      <c r="D50" s="64" t="s">
        <v>16</v>
      </c>
      <c r="E50" s="61"/>
      <c r="F50" s="64"/>
      <c r="G50" s="49"/>
      <c r="H50" s="49"/>
      <c r="I50" s="49"/>
      <c r="J50" s="847" t="str">
        <f>IF(AND(J11&gt;137100,J11&lt;=263800),I48*0.005," ")</f>
        <v xml:space="preserve"> </v>
      </c>
      <c r="K50" s="847"/>
      <c r="L50" s="847"/>
      <c r="M50" s="59"/>
    </row>
    <row r="51" spans="1:14" ht="9.75" customHeight="1">
      <c r="B51" s="46"/>
      <c r="C51" s="79"/>
      <c r="D51" s="64"/>
      <c r="E51" s="61"/>
      <c r="F51" s="64"/>
      <c r="G51" s="49"/>
      <c r="H51" s="49"/>
      <c r="I51" s="49"/>
      <c r="J51" s="49"/>
      <c r="K51" s="49"/>
      <c r="L51" s="58"/>
      <c r="M51" s="59"/>
    </row>
    <row r="52" spans="1:14" ht="15.95" customHeight="1">
      <c r="B52" s="46"/>
      <c r="C52" s="79"/>
      <c r="D52" s="64" t="s">
        <v>442</v>
      </c>
      <c r="E52" s="61"/>
      <c r="F52" s="64"/>
      <c r="G52" s="49"/>
      <c r="H52" s="49"/>
      <c r="I52" s="49"/>
      <c r="J52" s="848" t="str">
        <f>IF(AND(J11&gt;137100,J11&lt;=263800,'Pg 8 - Space P-Q'!N50&gt;0),'Pg 8 - Space P-Q'!N50,"0.00")</f>
        <v>0.00</v>
      </c>
      <c r="K52" s="848"/>
      <c r="L52" s="848"/>
      <c r="M52" s="59"/>
    </row>
    <row r="53" spans="1:14">
      <c r="B53" s="46"/>
      <c r="C53" s="79"/>
      <c r="D53" s="64"/>
      <c r="E53" s="61"/>
      <c r="F53" s="64"/>
      <c r="G53" s="49"/>
      <c r="H53" s="49"/>
      <c r="I53" s="49"/>
      <c r="J53" s="49"/>
      <c r="K53" s="49"/>
      <c r="L53" s="58"/>
      <c r="M53" s="59"/>
    </row>
    <row r="54" spans="1:14" ht="27.75" customHeight="1">
      <c r="B54" s="46"/>
      <c r="C54" s="79"/>
      <c r="D54" s="64" t="s">
        <v>443</v>
      </c>
      <c r="E54" s="61"/>
      <c r="F54" s="64"/>
      <c r="G54" s="49"/>
      <c r="H54" s="49"/>
      <c r="I54" s="49"/>
      <c r="J54" s="839" t="str">
        <f>IF(AND(J11&gt;137100,J11&lt;=263800),J50+J52," ")</f>
        <v xml:space="preserve"> </v>
      </c>
      <c r="K54" s="840"/>
      <c r="L54" s="840"/>
      <c r="M54" s="59"/>
    </row>
    <row r="55" spans="1:14" ht="16.5">
      <c r="B55" s="46"/>
      <c r="C55" s="90"/>
      <c r="D55" s="91"/>
      <c r="E55" s="92"/>
      <c r="F55" s="92"/>
      <c r="G55" s="92"/>
      <c r="H55" s="92"/>
      <c r="I55" s="92"/>
      <c r="J55" s="93"/>
      <c r="K55" s="93"/>
      <c r="L55" s="39"/>
      <c r="M55" s="40"/>
    </row>
    <row r="56" spans="1:14" ht="15.75" customHeight="1">
      <c r="B56" s="46"/>
      <c r="C56" s="841" t="s">
        <v>9</v>
      </c>
      <c r="D56" s="842"/>
      <c r="E56" s="842"/>
      <c r="F56" s="842"/>
      <c r="G56" s="842"/>
      <c r="H56" s="842"/>
      <c r="I56" s="842"/>
      <c r="J56" s="842"/>
      <c r="K56" s="842"/>
      <c r="L56" s="842"/>
      <c r="M56" s="843"/>
    </row>
    <row r="57" spans="1:14" ht="20.25" customHeight="1">
      <c r="A57" s="58"/>
      <c r="B57" s="46"/>
      <c r="C57" s="94"/>
      <c r="D57" s="95"/>
      <c r="E57" s="96"/>
      <c r="F57" s="96"/>
      <c r="G57" s="97"/>
      <c r="H57" s="97"/>
      <c r="I57" s="97"/>
      <c r="J57" s="97"/>
      <c r="K57" s="97"/>
      <c r="L57" s="852"/>
      <c r="M57" s="98"/>
      <c r="N57" s="99"/>
    </row>
    <row r="58" spans="1:14" ht="15.95" customHeight="1">
      <c r="B58" s="46"/>
      <c r="C58" s="100"/>
      <c r="D58" s="64" t="s">
        <v>19</v>
      </c>
      <c r="E58" s="101"/>
      <c r="F58" s="101"/>
      <c r="G58" s="102"/>
      <c r="H58" s="846" t="str">
        <f>IF(AND(J11&gt;263800,J11&lt;527600),J11," ")</f>
        <v xml:space="preserve"> </v>
      </c>
      <c r="I58" s="846"/>
      <c r="J58" s="102"/>
      <c r="K58" s="102"/>
      <c r="L58" s="853"/>
      <c r="M58" s="103"/>
    </row>
    <row r="59" spans="1:14" ht="9.75" customHeight="1">
      <c r="B59" s="46"/>
      <c r="C59" s="100"/>
      <c r="D59" s="104"/>
      <c r="E59" s="105"/>
      <c r="F59" s="105"/>
      <c r="G59" s="102"/>
      <c r="H59" s="102"/>
      <c r="I59" s="102"/>
      <c r="J59" s="102"/>
      <c r="K59" s="102"/>
      <c r="L59" s="851"/>
      <c r="M59" s="106"/>
    </row>
    <row r="60" spans="1:14" ht="15.95" customHeight="1">
      <c r="B60" s="46"/>
      <c r="C60" s="100"/>
      <c r="D60" s="64" t="s">
        <v>20</v>
      </c>
      <c r="E60" s="101"/>
      <c r="F60" s="101"/>
      <c r="G60" s="102"/>
      <c r="H60" s="846">
        <v>263800</v>
      </c>
      <c r="I60" s="846"/>
      <c r="J60" s="102"/>
      <c r="K60" s="102"/>
      <c r="L60" s="851"/>
      <c r="M60" s="106"/>
    </row>
    <row r="61" spans="1:14" ht="9.75" customHeight="1">
      <c r="B61" s="46"/>
      <c r="C61" s="100"/>
      <c r="D61" s="104"/>
      <c r="E61" s="101"/>
      <c r="F61" s="107"/>
      <c r="G61" s="102"/>
      <c r="H61" s="102"/>
      <c r="I61" s="102"/>
      <c r="J61" s="102"/>
      <c r="K61" s="102"/>
      <c r="L61" s="108"/>
      <c r="M61" s="106"/>
    </row>
    <row r="62" spans="1:14" ht="15.95" customHeight="1">
      <c r="B62" s="46"/>
      <c r="C62" s="100"/>
      <c r="D62" s="64" t="s">
        <v>21</v>
      </c>
      <c r="E62" s="101"/>
      <c r="F62" s="107"/>
      <c r="G62" s="102"/>
      <c r="H62" s="846" t="str">
        <f>IF(AND(J11&gt;263800, J11&lt;527600),H58-H60," ")</f>
        <v xml:space="preserve"> </v>
      </c>
      <c r="I62" s="846"/>
      <c r="J62" s="102"/>
      <c r="K62" s="102"/>
      <c r="L62" s="108"/>
      <c r="M62" s="106"/>
    </row>
    <row r="63" spans="1:14" ht="9.75" customHeight="1">
      <c r="B63" s="46"/>
      <c r="C63" s="100"/>
      <c r="D63" s="104"/>
      <c r="E63" s="101"/>
      <c r="F63" s="101"/>
      <c r="G63" s="102"/>
      <c r="H63" s="102"/>
      <c r="I63" s="102"/>
      <c r="J63" s="102"/>
      <c r="K63" s="102"/>
      <c r="L63" s="851"/>
      <c r="M63" s="106"/>
    </row>
    <row r="64" spans="1:14" ht="15.95" customHeight="1">
      <c r="B64" s="46"/>
      <c r="C64" s="100"/>
      <c r="D64" s="109" t="s">
        <v>22</v>
      </c>
      <c r="E64" s="101"/>
      <c r="F64" s="101"/>
      <c r="G64" s="102"/>
      <c r="H64" s="102"/>
      <c r="I64" s="847" t="str">
        <f>IF(AND(J11&gt;263800, J11&lt;527600),H62*0.01," ")</f>
        <v xml:space="preserve"> </v>
      </c>
      <c r="J64" s="847"/>
      <c r="K64" s="847"/>
      <c r="L64" s="851"/>
      <c r="M64" s="103"/>
    </row>
    <row r="65" spans="2:16" ht="9.75" customHeight="1">
      <c r="B65" s="46"/>
      <c r="C65" s="100"/>
      <c r="D65" s="109"/>
      <c r="E65" s="101"/>
      <c r="F65" s="101"/>
      <c r="G65" s="102"/>
      <c r="H65" s="102"/>
      <c r="I65" s="102"/>
      <c r="J65" s="102"/>
      <c r="K65" s="102"/>
      <c r="L65" s="110"/>
      <c r="M65" s="103"/>
    </row>
    <row r="66" spans="2:16" ht="15.95" customHeight="1">
      <c r="B66" s="46"/>
      <c r="C66" s="100"/>
      <c r="D66" s="109" t="s">
        <v>324</v>
      </c>
      <c r="E66" s="101"/>
      <c r="F66" s="101"/>
      <c r="G66" s="102"/>
      <c r="H66" s="102"/>
      <c r="I66" s="847">
        <v>1319</v>
      </c>
      <c r="J66" s="847"/>
      <c r="K66" s="847"/>
      <c r="L66" s="108"/>
      <c r="M66" s="103"/>
    </row>
    <row r="67" spans="2:16" ht="9.75" customHeight="1">
      <c r="B67" s="46"/>
      <c r="C67" s="100"/>
      <c r="D67" s="104"/>
      <c r="E67" s="101"/>
      <c r="F67" s="101"/>
      <c r="G67" s="102"/>
      <c r="H67" s="102"/>
      <c r="I67" s="102"/>
      <c r="J67" s="102"/>
      <c r="K67" s="102"/>
      <c r="L67" s="851"/>
      <c r="M67" s="106"/>
    </row>
    <row r="68" spans="2:16" ht="15.95" customHeight="1">
      <c r="B68" s="46"/>
      <c r="C68" s="100"/>
      <c r="D68" s="64" t="s">
        <v>444</v>
      </c>
      <c r="E68" s="101"/>
      <c r="F68" s="101"/>
      <c r="G68" s="102"/>
      <c r="H68" s="102"/>
      <c r="I68" s="848" t="str">
        <f>IF(AND(J11&gt;263800,J11&lt;527600,'Pg 8 - Space P-Q'!N50&gt;0),'Pg 8 - Space P-Q'!N50,"0.00")</f>
        <v>0.00</v>
      </c>
      <c r="J68" s="848"/>
      <c r="K68" s="848"/>
      <c r="L68" s="851"/>
      <c r="M68" s="103"/>
    </row>
    <row r="69" spans="2:16" ht="9.75" customHeight="1">
      <c r="B69" s="62"/>
      <c r="C69" s="100"/>
      <c r="D69" s="104"/>
      <c r="E69" s="101"/>
      <c r="F69" s="101"/>
      <c r="G69" s="102"/>
      <c r="H69" s="102"/>
      <c r="I69" s="102"/>
      <c r="J69" s="102"/>
      <c r="K69" s="102"/>
      <c r="L69" s="108"/>
      <c r="M69" s="106"/>
    </row>
    <row r="70" spans="2:16" ht="20.100000000000001" customHeight="1">
      <c r="B70" s="62"/>
      <c r="C70" s="100"/>
      <c r="D70" s="64" t="s">
        <v>445</v>
      </c>
      <c r="E70" s="101"/>
      <c r="F70" s="101"/>
      <c r="G70" s="102"/>
      <c r="H70" s="102"/>
      <c r="I70" s="102"/>
      <c r="J70" s="839" t="str">
        <f>IF(AND(J11&gt;263800, J11&lt;527600),I64+I66+I68," ")</f>
        <v xml:space="preserve"> </v>
      </c>
      <c r="K70" s="839"/>
      <c r="L70" s="839"/>
      <c r="M70" s="106"/>
      <c r="P70" s="49"/>
    </row>
    <row r="71" spans="2:16" ht="15" customHeight="1">
      <c r="B71" s="62"/>
      <c r="C71" s="100"/>
      <c r="D71" s="104"/>
      <c r="E71" s="101"/>
      <c r="F71" s="101"/>
      <c r="G71" s="102"/>
      <c r="H71" s="102"/>
      <c r="I71" s="102"/>
      <c r="J71" s="102"/>
      <c r="K71" s="102"/>
      <c r="L71" s="1"/>
      <c r="M71" s="103"/>
      <c r="P71" s="49"/>
    </row>
    <row r="72" spans="2:16" ht="15.75" customHeight="1">
      <c r="B72" s="859" t="s">
        <v>279</v>
      </c>
      <c r="C72" s="860"/>
      <c r="D72" s="860"/>
      <c r="E72" s="860"/>
      <c r="F72" s="860"/>
      <c r="G72" s="860"/>
      <c r="H72" s="860"/>
      <c r="I72" s="860"/>
      <c r="J72" s="860"/>
      <c r="K72" s="860"/>
      <c r="L72" s="860"/>
      <c r="M72" s="861"/>
      <c r="O72" s="111"/>
      <c r="P72" s="49"/>
    </row>
    <row r="73" spans="2:16" ht="15" customHeight="1">
      <c r="B73" s="117"/>
      <c r="C73" s="118"/>
      <c r="D73" s="119"/>
      <c r="E73" s="96"/>
      <c r="F73" s="96"/>
      <c r="G73" s="97"/>
      <c r="H73" s="97"/>
      <c r="I73" s="97"/>
      <c r="J73" s="97"/>
      <c r="K73" s="97"/>
      <c r="L73" s="120"/>
      <c r="M73" s="121"/>
      <c r="O73" s="111"/>
      <c r="P73" s="49"/>
    </row>
    <row r="74" spans="2:16" ht="15" customHeight="1">
      <c r="B74" s="858" t="s">
        <v>278</v>
      </c>
      <c r="C74" s="100"/>
      <c r="D74" s="104"/>
      <c r="E74" s="101"/>
      <c r="F74" s="101"/>
      <c r="G74" s="102"/>
      <c r="H74" s="102"/>
      <c r="I74" s="102"/>
      <c r="J74" s="102"/>
      <c r="K74" s="102"/>
      <c r="L74" s="1"/>
      <c r="M74" s="103"/>
      <c r="O74" s="111"/>
      <c r="P74" s="49"/>
    </row>
    <row r="75" spans="2:16" ht="15" customHeight="1">
      <c r="B75" s="858"/>
      <c r="C75" s="100"/>
      <c r="D75" s="64" t="s">
        <v>446</v>
      </c>
      <c r="E75" s="101"/>
      <c r="F75" s="101"/>
      <c r="G75" s="102"/>
      <c r="H75" s="102"/>
      <c r="I75" s="862" t="b">
        <f>IF(J11&gt;527600,"Use form SA-3",IF(J11&gt;263800,J70,IF(J11&gt;137100,J54,IF(J11&gt;0,K33))))</f>
        <v>0</v>
      </c>
      <c r="J75" s="862"/>
      <c r="K75" s="862"/>
      <c r="L75" s="1"/>
      <c r="M75" s="103"/>
      <c r="O75" s="111"/>
      <c r="P75" s="49"/>
    </row>
    <row r="76" spans="2:16" ht="15" customHeight="1">
      <c r="B76" s="858"/>
      <c r="C76" s="100"/>
      <c r="D76" s="104"/>
      <c r="E76" s="101"/>
      <c r="F76" s="101"/>
      <c r="G76" s="102"/>
      <c r="H76" s="102"/>
      <c r="I76" s="102"/>
      <c r="J76" s="102"/>
      <c r="K76" s="102"/>
      <c r="L76" s="1"/>
      <c r="M76" s="103"/>
      <c r="O76" s="111"/>
      <c r="P76" s="49"/>
    </row>
    <row r="77" spans="2:16" ht="15" customHeight="1">
      <c r="B77" s="858"/>
      <c r="C77" s="100"/>
      <c r="D77" s="64" t="s">
        <v>354</v>
      </c>
      <c r="E77" s="101"/>
      <c r="F77" s="101"/>
      <c r="G77" s="102"/>
      <c r="H77" s="102"/>
      <c r="I77" s="848">
        <f>IF(J11&gt;137100,20,15)</f>
        <v>15</v>
      </c>
      <c r="J77" s="848"/>
      <c r="K77" s="848"/>
      <c r="L77" s="1"/>
      <c r="M77" s="103"/>
      <c r="O77" s="111"/>
      <c r="P77" s="49"/>
    </row>
    <row r="78" spans="2:16" ht="15" customHeight="1">
      <c r="B78" s="62"/>
      <c r="C78" s="100"/>
      <c r="D78" s="104"/>
      <c r="E78" s="101"/>
      <c r="F78" s="101"/>
      <c r="G78" s="102"/>
      <c r="H78" s="102"/>
      <c r="I78" s="102"/>
      <c r="J78" s="102"/>
      <c r="K78" s="102"/>
      <c r="L78" s="1"/>
      <c r="M78" s="103"/>
      <c r="O78" s="111"/>
      <c r="P78" s="49"/>
    </row>
    <row r="79" spans="2:16" ht="27.75" customHeight="1">
      <c r="B79" s="62"/>
      <c r="C79" s="100"/>
      <c r="D79" s="112" t="s">
        <v>447</v>
      </c>
      <c r="E79" s="101"/>
      <c r="F79" s="101"/>
      <c r="G79" s="102"/>
      <c r="H79" s="102"/>
      <c r="I79" s="102"/>
      <c r="J79" s="855">
        <f>+I75+I77</f>
        <v>15</v>
      </c>
      <c r="K79" s="856"/>
      <c r="L79" s="857"/>
      <c r="M79" s="106"/>
      <c r="N79" s="113"/>
      <c r="P79" s="49"/>
    </row>
    <row r="80" spans="2:16" ht="20.100000000000001" customHeight="1">
      <c r="B80" s="62"/>
      <c r="C80" s="100"/>
      <c r="D80" s="112"/>
      <c r="E80" s="101"/>
      <c r="F80" s="101"/>
      <c r="G80" s="102"/>
      <c r="H80" s="102"/>
      <c r="I80" s="102"/>
      <c r="J80" s="342"/>
      <c r="K80" s="342"/>
      <c r="L80" s="342"/>
      <c r="M80" s="106"/>
      <c r="N80" s="113"/>
      <c r="P80" s="49"/>
    </row>
    <row r="81" spans="2:16" ht="20.100000000000001" customHeight="1">
      <c r="B81" s="62"/>
      <c r="C81" s="100"/>
      <c r="D81" s="863" t="s">
        <v>397</v>
      </c>
      <c r="E81" s="863"/>
      <c r="F81" s="863"/>
      <c r="G81" s="102"/>
      <c r="H81" s="864"/>
      <c r="I81" s="865"/>
      <c r="J81" s="342"/>
      <c r="K81" s="342"/>
      <c r="L81" s="342"/>
      <c r="M81" s="106"/>
      <c r="N81" s="113"/>
      <c r="P81" s="49"/>
    </row>
    <row r="82" spans="2:16" ht="20.100000000000001" customHeight="1">
      <c r="B82" s="62"/>
      <c r="C82" s="100"/>
      <c r="D82" s="112"/>
      <c r="E82" s="101"/>
      <c r="F82" s="101"/>
      <c r="G82" s="102"/>
      <c r="H82" s="102"/>
      <c r="I82" s="102"/>
      <c r="J82" s="342"/>
      <c r="K82" s="342"/>
      <c r="L82" s="342"/>
      <c r="M82" s="106"/>
      <c r="N82" s="113"/>
      <c r="P82" s="49"/>
    </row>
    <row r="83" spans="2:16" ht="39.950000000000003" customHeight="1">
      <c r="B83" s="62"/>
      <c r="C83" s="100"/>
      <c r="D83" s="854" t="s">
        <v>453</v>
      </c>
      <c r="E83" s="854"/>
      <c r="F83" s="854"/>
      <c r="G83" s="854"/>
      <c r="H83" s="854"/>
      <c r="I83" s="854"/>
      <c r="J83" s="854"/>
      <c r="K83" s="854"/>
      <c r="L83" s="854"/>
      <c r="M83" s="106"/>
      <c r="N83" s="113"/>
      <c r="P83" s="49"/>
    </row>
    <row r="84" spans="2:16">
      <c r="B84" s="122"/>
      <c r="C84" s="123"/>
      <c r="D84" s="37"/>
      <c r="E84" s="37"/>
      <c r="F84" s="37"/>
      <c r="G84" s="37"/>
      <c r="H84" s="37"/>
      <c r="I84" s="37"/>
      <c r="J84" s="37"/>
      <c r="K84" s="37"/>
      <c r="L84" s="39"/>
      <c r="M84" s="40"/>
      <c r="N84" s="111"/>
    </row>
    <row r="85" spans="2:16" ht="15.75">
      <c r="B85" s="115"/>
      <c r="C85" s="104"/>
      <c r="D85" s="64"/>
      <c r="E85" s="101"/>
      <c r="F85" s="101"/>
      <c r="G85" s="102"/>
      <c r="H85" s="102"/>
      <c r="I85" s="102"/>
      <c r="J85" s="116"/>
      <c r="K85" s="116"/>
      <c r="L85" s="116"/>
      <c r="M85" s="108"/>
    </row>
  </sheetData>
  <sheetProtection algorithmName="SHA-512" hashValue="nhoo63g2eGqoXF9KHy+zih06QWFPHTBS/7fyQm2tc8XxGCqrAacLfkTrriWf8guiuz5wSqjDPGKfMqm9LWuhDA==" saltValue="HJuz6qz/bBJjEXmwtqZhwg==" spinCount="100000" sheet="1" objects="1" scenarios="1"/>
  <mergeCells count="41">
    <mergeCell ref="D83:L83"/>
    <mergeCell ref="I77:K77"/>
    <mergeCell ref="J79:L79"/>
    <mergeCell ref="B74:B77"/>
    <mergeCell ref="B72:M72"/>
    <mergeCell ref="I75:K75"/>
    <mergeCell ref="D81:F81"/>
    <mergeCell ref="H81:I81"/>
    <mergeCell ref="J70:L70"/>
    <mergeCell ref="L63:L64"/>
    <mergeCell ref="L57:L58"/>
    <mergeCell ref="L59:L60"/>
    <mergeCell ref="L67:L68"/>
    <mergeCell ref="I66:K66"/>
    <mergeCell ref="I68:K68"/>
    <mergeCell ref="I64:K64"/>
    <mergeCell ref="H60:I60"/>
    <mergeCell ref="H58:I58"/>
    <mergeCell ref="H62:I62"/>
    <mergeCell ref="J54:L54"/>
    <mergeCell ref="C56:M56"/>
    <mergeCell ref="C37:D37"/>
    <mergeCell ref="C24:M24"/>
    <mergeCell ref="C36:M36"/>
    <mergeCell ref="K29:L29"/>
    <mergeCell ref="H38:I38"/>
    <mergeCell ref="H42:I42"/>
    <mergeCell ref="H40:I40"/>
    <mergeCell ref="J50:L50"/>
    <mergeCell ref="J52:L52"/>
    <mergeCell ref="K31:L31"/>
    <mergeCell ref="K33:L34"/>
    <mergeCell ref="I46:K46"/>
    <mergeCell ref="I48:K48"/>
    <mergeCell ref="I44:K44"/>
    <mergeCell ref="B16:B17"/>
    <mergeCell ref="B3:B4"/>
    <mergeCell ref="B7:B8"/>
    <mergeCell ref="K13:L13"/>
    <mergeCell ref="K4:M4"/>
    <mergeCell ref="J11:L12"/>
  </mergeCells>
  <phoneticPr fontId="71" type="noConversion"/>
  <dataValidations count="1">
    <dataValidation type="textLength" allowBlank="1" showErrorMessage="1" errorTitle="Entry Length" error="Requires between 8 and 24 alpha-numeric characters.  No symbols or dashes.   Contact the U.S. Copyright Licensing Division for more information." sqref="H81:I81" xr:uid="{00000000-0002-0000-0700-000000000000}">
      <formula1>8</formula1>
      <formula2>24</formula2>
    </dataValidation>
  </dataValidations>
  <hyperlinks>
    <hyperlink ref="D83:L83" r:id="rId1" display="https://www.copyright.gov/circs/circ74.pdf" xr:uid="{415832AA-3129-433D-8DA7-9C747CBB26DD}"/>
  </hyperlinks>
  <printOptions horizontalCentered="1"/>
  <pageMargins left="0.25" right="0" top="0.5" bottom="0.5" header="0.3" footer="0.3"/>
  <pageSetup scale="10" orientation="portrait" r:id="rId2"/>
  <headerFooter>
    <oddFooter>&amp;L&amp;9U.S. Copyright Office&amp;C&amp;9
&amp;R&amp;9Form SA1-2E Short Form (Rev. 05-17)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V62"/>
  <sheetViews>
    <sheetView view="pageBreakPreview" topLeftCell="A52" zoomScale="85" zoomScaleNormal="100" zoomScaleSheetLayoutView="85" workbookViewId="0">
      <selection activeCell="I20" sqref="I20"/>
    </sheetView>
  </sheetViews>
  <sheetFormatPr defaultColWidth="9.140625" defaultRowHeight="15"/>
  <cols>
    <col min="1" max="1" width="2.5703125" style="351" customWidth="1"/>
    <col min="2" max="2" width="16.42578125" style="364" customWidth="1"/>
    <col min="3" max="3" width="0.85546875" style="357" customWidth="1"/>
    <col min="4" max="4" width="8.5703125" style="357" customWidth="1"/>
    <col min="5" max="5" width="7.42578125" style="357" customWidth="1"/>
    <col min="6" max="6" width="9.5703125" style="351" customWidth="1"/>
    <col min="7" max="7" width="15.5703125" style="351" customWidth="1"/>
    <col min="8" max="8" width="8.5703125" style="351" customWidth="1"/>
    <col min="9" max="9" width="31.85546875" style="351" customWidth="1"/>
    <col min="10" max="10" width="14" style="357" customWidth="1"/>
    <col min="11" max="11" width="10.42578125" style="351" customWidth="1"/>
    <col min="12" max="12" width="35.5703125" style="351" customWidth="1"/>
    <col min="13" max="13" width="3.5703125" style="351" customWidth="1"/>
    <col min="14" max="16384" width="9.140625" style="351"/>
  </cols>
  <sheetData>
    <row r="1" spans="1:256">
      <c r="A1" s="623"/>
      <c r="B1" s="296" t="str">
        <f>CONCATENATE("Accounting Period: ",'Pg 1 - Space A-C'!$D$18)</f>
        <v xml:space="preserve">Accounting Period: </v>
      </c>
      <c r="C1" s="530"/>
      <c r="D1" s="530"/>
      <c r="E1" s="530"/>
      <c r="F1" s="530"/>
      <c r="G1" s="530"/>
      <c r="H1" s="530"/>
      <c r="I1" s="530"/>
      <c r="J1" s="530"/>
      <c r="K1" s="530"/>
      <c r="L1" s="530"/>
      <c r="M1" s="531" t="s">
        <v>291</v>
      </c>
      <c r="N1" s="529"/>
      <c r="O1" s="529"/>
      <c r="P1" s="529"/>
      <c r="Q1" s="529"/>
      <c r="R1" s="529"/>
      <c r="S1" s="529"/>
      <c r="T1" s="529"/>
      <c r="U1" s="529"/>
      <c r="V1" s="529"/>
      <c r="W1" s="529"/>
      <c r="X1" s="529"/>
      <c r="Y1" s="529"/>
      <c r="Z1" s="529"/>
      <c r="AA1" s="529"/>
      <c r="AB1" s="529"/>
      <c r="AC1" s="529"/>
      <c r="AD1" s="529"/>
      <c r="AE1" s="529"/>
      <c r="AF1" s="529"/>
      <c r="AG1" s="529"/>
      <c r="AH1" s="529"/>
      <c r="AI1" s="529"/>
      <c r="AJ1" s="529"/>
      <c r="AK1" s="529"/>
      <c r="AL1" s="529"/>
      <c r="AM1" s="529"/>
      <c r="AN1" s="529"/>
      <c r="AO1" s="529"/>
      <c r="AP1" s="529"/>
      <c r="AQ1" s="529"/>
      <c r="AR1" s="529"/>
      <c r="AS1" s="529"/>
      <c r="AT1" s="529"/>
      <c r="AU1" s="529"/>
      <c r="AV1" s="529"/>
      <c r="AW1" s="529"/>
      <c r="AX1" s="529"/>
      <c r="AY1" s="529"/>
      <c r="AZ1" s="529"/>
      <c r="BA1" s="529"/>
      <c r="BB1" s="529"/>
      <c r="BC1" s="529"/>
      <c r="BD1" s="529"/>
      <c r="BE1" s="529"/>
      <c r="BF1" s="529"/>
      <c r="BG1" s="529"/>
      <c r="BH1" s="529"/>
      <c r="BI1" s="529"/>
      <c r="BJ1" s="529"/>
      <c r="BK1" s="529"/>
      <c r="BL1" s="529"/>
      <c r="BM1" s="529"/>
      <c r="BN1" s="529"/>
      <c r="BO1" s="529"/>
      <c r="BP1" s="529"/>
      <c r="BQ1" s="529"/>
      <c r="BR1" s="529"/>
      <c r="BS1" s="529"/>
      <c r="BT1" s="529"/>
      <c r="BU1" s="529"/>
      <c r="BV1" s="529"/>
      <c r="BW1" s="529"/>
      <c r="BX1" s="529"/>
      <c r="BY1" s="529"/>
      <c r="BZ1" s="529"/>
      <c r="CA1" s="529"/>
      <c r="CB1" s="529"/>
      <c r="CC1" s="529"/>
      <c r="CD1" s="529"/>
      <c r="CE1" s="529"/>
      <c r="CF1" s="529"/>
      <c r="CG1" s="529"/>
      <c r="CH1" s="529"/>
      <c r="CI1" s="529"/>
      <c r="CJ1" s="529"/>
      <c r="CK1" s="529"/>
      <c r="CL1" s="529"/>
      <c r="CM1" s="529"/>
      <c r="CN1" s="529"/>
      <c r="CO1" s="529"/>
      <c r="CP1" s="529"/>
      <c r="CQ1" s="529"/>
      <c r="CR1" s="529"/>
      <c r="CS1" s="529"/>
      <c r="CT1" s="529"/>
      <c r="CU1" s="529"/>
      <c r="CV1" s="529"/>
      <c r="CW1" s="529"/>
      <c r="CX1" s="529"/>
      <c r="CY1" s="529"/>
      <c r="CZ1" s="529"/>
      <c r="DA1" s="529"/>
      <c r="DB1" s="529"/>
      <c r="DC1" s="529"/>
      <c r="DD1" s="529"/>
      <c r="DE1" s="529"/>
      <c r="DF1" s="529"/>
      <c r="DG1" s="529"/>
      <c r="DH1" s="529"/>
      <c r="DI1" s="529"/>
      <c r="DJ1" s="529"/>
      <c r="DK1" s="529"/>
      <c r="DL1" s="529"/>
      <c r="DM1" s="529"/>
      <c r="DN1" s="529"/>
      <c r="DO1" s="529"/>
      <c r="DP1" s="529"/>
      <c r="DQ1" s="529"/>
      <c r="DR1" s="529"/>
      <c r="DS1" s="529"/>
      <c r="DT1" s="529"/>
      <c r="DU1" s="529"/>
      <c r="DV1" s="529"/>
      <c r="DW1" s="529"/>
      <c r="DX1" s="529"/>
      <c r="DY1" s="529"/>
      <c r="DZ1" s="529"/>
      <c r="EA1" s="529"/>
      <c r="EB1" s="529"/>
      <c r="EC1" s="529"/>
      <c r="ED1" s="529"/>
      <c r="EE1" s="529"/>
      <c r="EF1" s="529"/>
      <c r="EG1" s="529"/>
      <c r="EH1" s="529"/>
      <c r="EI1" s="529"/>
      <c r="EJ1" s="529"/>
      <c r="EK1" s="529"/>
      <c r="EL1" s="529"/>
      <c r="EM1" s="529"/>
      <c r="EN1" s="529"/>
      <c r="EO1" s="529"/>
      <c r="EP1" s="529"/>
      <c r="EQ1" s="529"/>
      <c r="ER1" s="529"/>
      <c r="ES1" s="529"/>
      <c r="ET1" s="529"/>
      <c r="EU1" s="529"/>
      <c r="EV1" s="529"/>
      <c r="EW1" s="529"/>
      <c r="EX1" s="529"/>
      <c r="EY1" s="529"/>
      <c r="EZ1" s="529"/>
      <c r="FA1" s="529"/>
      <c r="FB1" s="529"/>
      <c r="FC1" s="529"/>
      <c r="FD1" s="529"/>
      <c r="FE1" s="529"/>
      <c r="FF1" s="529"/>
      <c r="FG1" s="529"/>
      <c r="FH1" s="529"/>
      <c r="FI1" s="529"/>
      <c r="FJ1" s="529"/>
      <c r="FK1" s="529"/>
      <c r="FL1" s="529"/>
      <c r="FM1" s="529"/>
      <c r="FN1" s="529"/>
      <c r="FO1" s="529"/>
      <c r="FP1" s="529"/>
      <c r="FQ1" s="529"/>
      <c r="FR1" s="529"/>
      <c r="FS1" s="529"/>
      <c r="FT1" s="529"/>
      <c r="FU1" s="529"/>
      <c r="FV1" s="529"/>
      <c r="FW1" s="529"/>
      <c r="FX1" s="529"/>
      <c r="FY1" s="529"/>
      <c r="FZ1" s="529"/>
      <c r="GA1" s="529"/>
      <c r="GB1" s="529"/>
      <c r="GC1" s="529"/>
      <c r="GD1" s="529"/>
      <c r="GE1" s="529"/>
      <c r="GF1" s="529"/>
      <c r="GG1" s="529"/>
      <c r="GH1" s="529"/>
      <c r="GI1" s="529"/>
      <c r="GJ1" s="529"/>
      <c r="GK1" s="529"/>
      <c r="GL1" s="529"/>
      <c r="GM1" s="529"/>
      <c r="GN1" s="529"/>
      <c r="GO1" s="529"/>
      <c r="GP1" s="529"/>
      <c r="GQ1" s="529"/>
      <c r="GR1" s="529"/>
      <c r="GS1" s="529"/>
      <c r="GT1" s="529"/>
      <c r="GU1" s="529"/>
      <c r="GV1" s="529"/>
      <c r="GW1" s="529"/>
      <c r="GX1" s="529"/>
      <c r="GY1" s="529"/>
      <c r="GZ1" s="529"/>
      <c r="HA1" s="529"/>
      <c r="HB1" s="529"/>
      <c r="HC1" s="529"/>
      <c r="HD1" s="529"/>
      <c r="HE1" s="529"/>
      <c r="HF1" s="529"/>
      <c r="HG1" s="529"/>
      <c r="HH1" s="529"/>
      <c r="HI1" s="529"/>
      <c r="HJ1" s="529"/>
      <c r="HK1" s="529"/>
      <c r="HL1" s="529"/>
      <c r="HM1" s="529"/>
      <c r="HN1" s="529"/>
      <c r="HO1" s="529"/>
      <c r="HP1" s="529"/>
      <c r="HQ1" s="529"/>
      <c r="HR1" s="529"/>
      <c r="HS1" s="529"/>
      <c r="HT1" s="529"/>
      <c r="HU1" s="529"/>
      <c r="HV1" s="529"/>
      <c r="HW1" s="529"/>
      <c r="HX1" s="529"/>
      <c r="HY1" s="529"/>
      <c r="HZ1" s="529"/>
      <c r="IA1" s="529"/>
      <c r="IB1" s="529"/>
      <c r="IC1" s="529"/>
      <c r="ID1" s="529"/>
      <c r="IE1" s="529"/>
      <c r="IF1" s="529"/>
      <c r="IG1" s="529"/>
      <c r="IH1" s="529"/>
      <c r="II1" s="529"/>
      <c r="IJ1" s="529"/>
      <c r="IK1" s="529"/>
      <c r="IL1" s="529"/>
      <c r="IM1" s="529"/>
      <c r="IN1" s="529"/>
      <c r="IO1" s="529"/>
      <c r="IP1" s="529"/>
      <c r="IQ1" s="529"/>
      <c r="IR1" s="529"/>
      <c r="IS1" s="529"/>
      <c r="IT1" s="529"/>
      <c r="IU1" s="529"/>
      <c r="IV1" s="529"/>
    </row>
    <row r="2" spans="1:256" ht="13.5" customHeight="1">
      <c r="B2" s="532"/>
      <c r="C2" s="354"/>
      <c r="D2" s="354"/>
      <c r="E2" s="354"/>
      <c r="F2" s="355"/>
      <c r="G2" s="355"/>
      <c r="H2" s="355"/>
      <c r="I2" s="355"/>
      <c r="J2" s="527"/>
      <c r="K2" s="533"/>
      <c r="L2" s="355"/>
      <c r="M2" s="534"/>
    </row>
    <row r="3" spans="1:256" ht="15" customHeight="1">
      <c r="B3" s="874" t="s">
        <v>27</v>
      </c>
      <c r="C3" s="535" t="s">
        <v>26</v>
      </c>
      <c r="D3" s="536"/>
      <c r="E3" s="348"/>
      <c r="F3" s="349"/>
      <c r="G3" s="349"/>
      <c r="H3" s="349"/>
      <c r="I3" s="349"/>
      <c r="J3" s="537"/>
      <c r="K3" s="538"/>
      <c r="L3" s="349"/>
      <c r="M3" s="525" t="s">
        <v>25</v>
      </c>
    </row>
    <row r="4" spans="1:256" ht="21.2" customHeight="1">
      <c r="B4" s="875"/>
      <c r="C4" s="539" t="e">
        <f>#REF!</f>
        <v>#REF!</v>
      </c>
      <c r="D4" s="329">
        <f>'Pg 1 - Space A-C'!$D$33</f>
        <v>0</v>
      </c>
      <c r="E4" s="540"/>
      <c r="F4" s="540"/>
      <c r="G4" s="540"/>
      <c r="H4" s="540"/>
      <c r="I4" s="540"/>
      <c r="J4" s="540"/>
      <c r="K4" s="540"/>
      <c r="L4" s="831">
        <f>'Pg 1b - Space D'!$D$4</f>
        <v>0</v>
      </c>
      <c r="M4" s="832"/>
    </row>
    <row r="5" spans="1:256" ht="5.25" customHeight="1">
      <c r="B5" s="541"/>
      <c r="C5" s="397"/>
      <c r="D5" s="471"/>
      <c r="E5" s="471"/>
      <c r="F5" s="399"/>
      <c r="G5" s="399"/>
      <c r="H5" s="399"/>
      <c r="I5" s="399"/>
      <c r="J5" s="471"/>
      <c r="K5" s="542"/>
      <c r="L5" s="399"/>
      <c r="M5" s="400"/>
    </row>
    <row r="6" spans="1:256" ht="21" customHeight="1">
      <c r="B6" s="543"/>
      <c r="C6" s="544" t="s">
        <v>181</v>
      </c>
      <c r="D6" s="545"/>
      <c r="E6" s="348"/>
      <c r="F6" s="349"/>
      <c r="G6" s="349"/>
      <c r="H6" s="349"/>
      <c r="I6" s="349"/>
      <c r="J6" s="348"/>
      <c r="K6" s="349"/>
      <c r="L6" s="349"/>
      <c r="M6" s="350"/>
    </row>
    <row r="7" spans="1:256" ht="26.25">
      <c r="B7" s="526" t="s">
        <v>180</v>
      </c>
      <c r="C7" s="546" t="s">
        <v>274</v>
      </c>
      <c r="D7" s="547"/>
      <c r="E7" s="426"/>
      <c r="F7" s="426"/>
      <c r="G7" s="426"/>
      <c r="H7" s="426"/>
      <c r="I7" s="426"/>
      <c r="J7" s="426"/>
      <c r="K7" s="366"/>
      <c r="L7" s="366"/>
      <c r="M7" s="370"/>
    </row>
    <row r="8" spans="1:256" ht="15.95" customHeight="1">
      <c r="B8" s="413"/>
      <c r="C8" s="546" t="s">
        <v>355</v>
      </c>
      <c r="D8" s="547"/>
      <c r="E8" s="426"/>
      <c r="F8" s="426"/>
      <c r="G8" s="426"/>
      <c r="H8" s="426"/>
      <c r="I8" s="426"/>
      <c r="J8" s="426"/>
      <c r="K8" s="366"/>
      <c r="L8" s="366"/>
      <c r="M8" s="370"/>
    </row>
    <row r="9" spans="1:256" ht="15.95" customHeight="1">
      <c r="B9" s="548" t="s">
        <v>179</v>
      </c>
      <c r="C9" s="546"/>
      <c r="D9" s="547"/>
      <c r="E9" s="426"/>
      <c r="F9" s="426"/>
      <c r="G9" s="426"/>
      <c r="H9" s="426"/>
      <c r="I9" s="426"/>
      <c r="J9" s="426"/>
      <c r="K9" s="366"/>
      <c r="L9" s="366"/>
      <c r="M9" s="370"/>
    </row>
    <row r="10" spans="1:256" ht="18" customHeight="1">
      <c r="B10" s="413"/>
      <c r="C10" s="546" t="s">
        <v>178</v>
      </c>
      <c r="D10" s="547"/>
      <c r="E10" s="382"/>
      <c r="F10" s="549"/>
      <c r="G10" s="549"/>
      <c r="H10" s="549"/>
      <c r="I10" s="549"/>
      <c r="J10" s="423"/>
      <c r="K10" s="550"/>
      <c r="L10" s="878"/>
      <c r="M10" s="370"/>
    </row>
    <row r="11" spans="1:256" ht="18" customHeight="1">
      <c r="B11" s="413"/>
      <c r="C11" s="551" t="s">
        <v>271</v>
      </c>
      <c r="D11" s="552"/>
      <c r="E11" s="382"/>
      <c r="F11" s="549"/>
      <c r="G11" s="549"/>
      <c r="H11" s="549"/>
      <c r="I11" s="549"/>
      <c r="J11" s="423"/>
      <c r="K11" s="366"/>
      <c r="L11" s="879"/>
      <c r="M11" s="370"/>
    </row>
    <row r="12" spans="1:256" ht="18" customHeight="1">
      <c r="B12" s="413"/>
      <c r="C12" s="553"/>
      <c r="D12" s="554"/>
      <c r="E12" s="382"/>
      <c r="F12" s="549"/>
      <c r="G12" s="549"/>
      <c r="H12" s="549"/>
      <c r="I12" s="549"/>
      <c r="J12" s="423"/>
      <c r="K12" s="366"/>
      <c r="L12" s="366"/>
      <c r="M12" s="370"/>
    </row>
    <row r="13" spans="1:256" ht="18" customHeight="1">
      <c r="B13" s="413"/>
      <c r="C13" s="546" t="s">
        <v>177</v>
      </c>
      <c r="D13" s="547"/>
      <c r="E13" s="555"/>
      <c r="F13" s="549"/>
      <c r="G13" s="549"/>
      <c r="H13" s="549"/>
      <c r="I13" s="549"/>
      <c r="J13" s="423"/>
      <c r="K13" s="366"/>
      <c r="L13" s="366"/>
      <c r="M13" s="370"/>
    </row>
    <row r="14" spans="1:256" ht="18" customHeight="1">
      <c r="B14" s="413"/>
      <c r="C14" s="551" t="s">
        <v>176</v>
      </c>
      <c r="D14" s="552"/>
      <c r="E14" s="555"/>
      <c r="F14" s="549"/>
      <c r="G14" s="549"/>
      <c r="H14" s="549"/>
      <c r="I14" s="549"/>
      <c r="J14" s="423"/>
      <c r="K14" s="366"/>
      <c r="L14" s="878"/>
      <c r="M14" s="370"/>
    </row>
    <row r="15" spans="1:256" ht="18" customHeight="1">
      <c r="B15" s="413"/>
      <c r="C15" s="551" t="s">
        <v>270</v>
      </c>
      <c r="D15" s="552"/>
      <c r="E15" s="555"/>
      <c r="F15" s="549"/>
      <c r="G15" s="549"/>
      <c r="H15" s="549"/>
      <c r="I15" s="549"/>
      <c r="J15" s="423"/>
      <c r="K15" s="366"/>
      <c r="L15" s="879"/>
      <c r="M15" s="370"/>
    </row>
    <row r="16" spans="1:256">
      <c r="B16" s="532"/>
      <c r="C16" s="556"/>
      <c r="D16" s="557"/>
      <c r="E16" s="558"/>
      <c r="F16" s="559"/>
      <c r="G16" s="559"/>
      <c r="H16" s="559"/>
      <c r="I16" s="559"/>
      <c r="J16" s="354"/>
      <c r="K16" s="355"/>
      <c r="L16" s="355"/>
      <c r="M16" s="356"/>
    </row>
    <row r="17" spans="2:13" ht="5.25" customHeight="1">
      <c r="B17" s="541"/>
      <c r="C17" s="560"/>
      <c r="D17" s="561"/>
      <c r="E17" s="471"/>
      <c r="F17" s="399"/>
      <c r="G17" s="399"/>
      <c r="H17" s="399"/>
      <c r="I17" s="399"/>
      <c r="J17" s="471"/>
      <c r="K17" s="399"/>
      <c r="L17" s="399"/>
      <c r="M17" s="400"/>
    </row>
    <row r="18" spans="2:13" ht="26.25" customHeight="1">
      <c r="B18" s="876" t="s">
        <v>175</v>
      </c>
      <c r="C18" s="546" t="s">
        <v>450</v>
      </c>
      <c r="D18" s="547"/>
      <c r="E18" s="426"/>
      <c r="F18" s="426"/>
      <c r="G18" s="426"/>
      <c r="H18" s="426"/>
      <c r="I18" s="426"/>
      <c r="J18" s="426"/>
      <c r="K18" s="366"/>
      <c r="L18" s="366"/>
      <c r="M18" s="370"/>
    </row>
    <row r="19" spans="2:13" ht="15.75" customHeight="1">
      <c r="B19" s="877"/>
      <c r="C19" s="562" t="s">
        <v>356</v>
      </c>
      <c r="D19" s="547"/>
      <c r="E19" s="426"/>
      <c r="F19" s="426"/>
      <c r="G19" s="426"/>
      <c r="H19" s="426"/>
      <c r="I19" s="426"/>
      <c r="J19" s="426"/>
      <c r="K19" s="366"/>
      <c r="L19" s="366"/>
      <c r="M19" s="370"/>
    </row>
    <row r="20" spans="2:13" ht="15.75">
      <c r="B20" s="548" t="s">
        <v>174</v>
      </c>
      <c r="C20" s="563"/>
      <c r="D20" s="547"/>
      <c r="E20" s="426"/>
      <c r="F20" s="426"/>
      <c r="G20" s="426"/>
      <c r="H20" s="426"/>
      <c r="I20" s="426"/>
      <c r="J20" s="426"/>
      <c r="K20" s="366"/>
      <c r="L20" s="366"/>
      <c r="M20" s="370"/>
    </row>
    <row r="21" spans="2:13" ht="20.25">
      <c r="B21" s="548" t="s">
        <v>173</v>
      </c>
      <c r="C21" s="564"/>
      <c r="D21" s="565"/>
      <c r="E21" s="426"/>
      <c r="F21" s="426"/>
      <c r="G21" s="426"/>
      <c r="H21" s="426"/>
      <c r="I21" s="426"/>
      <c r="J21" s="426"/>
      <c r="K21" s="366"/>
      <c r="L21" s="366"/>
      <c r="M21" s="370"/>
    </row>
    <row r="22" spans="2:13" ht="18">
      <c r="B22" s="548" t="s">
        <v>172</v>
      </c>
      <c r="C22" s="563"/>
      <c r="D22" s="566" t="s">
        <v>27</v>
      </c>
      <c r="E22" s="547"/>
      <c r="F22" s="866"/>
      <c r="G22" s="866"/>
      <c r="H22" s="866"/>
      <c r="I22" s="866"/>
      <c r="J22" s="866"/>
      <c r="K22" s="567" t="s">
        <v>265</v>
      </c>
      <c r="L22" s="328"/>
      <c r="M22" s="370"/>
    </row>
    <row r="23" spans="2:13" ht="9" customHeight="1">
      <c r="B23" s="867" t="s">
        <v>171</v>
      </c>
      <c r="C23" s="568"/>
      <c r="D23" s="383"/>
      <c r="E23" s="351"/>
      <c r="J23" s="351"/>
      <c r="K23" s="366"/>
      <c r="L23" s="366"/>
      <c r="M23" s="370"/>
    </row>
    <row r="24" spans="2:13" ht="36.75" customHeight="1">
      <c r="B24" s="867"/>
      <c r="C24" s="563"/>
      <c r="D24" s="566" t="s">
        <v>170</v>
      </c>
      <c r="E24" s="382"/>
      <c r="F24" s="866"/>
      <c r="G24" s="866"/>
      <c r="H24" s="866"/>
      <c r="I24" s="866"/>
      <c r="J24" s="866"/>
      <c r="K24" s="866"/>
      <c r="L24" s="866"/>
      <c r="M24" s="370"/>
    </row>
    <row r="25" spans="2:13">
      <c r="B25" s="413"/>
      <c r="C25" s="569"/>
      <c r="D25" s="570"/>
      <c r="E25" s="382"/>
      <c r="F25" s="571" t="s">
        <v>52</v>
      </c>
      <c r="G25" s="549"/>
      <c r="H25" s="549"/>
      <c r="I25" s="549"/>
      <c r="J25" s="423"/>
      <c r="K25" s="366"/>
      <c r="L25" s="366"/>
      <c r="M25" s="370"/>
    </row>
    <row r="26" spans="2:13" ht="24.75" customHeight="1">
      <c r="B26" s="413"/>
      <c r="C26" s="563"/>
      <c r="D26" s="547"/>
      <c r="E26" s="572"/>
      <c r="F26" s="866"/>
      <c r="G26" s="866"/>
      <c r="H26" s="866"/>
      <c r="I26" s="866"/>
      <c r="J26" s="866"/>
      <c r="K26" s="866"/>
      <c r="L26" s="866"/>
      <c r="M26" s="370"/>
    </row>
    <row r="27" spans="2:13">
      <c r="B27" s="413"/>
      <c r="C27" s="569"/>
      <c r="D27" s="570"/>
      <c r="E27" s="555"/>
      <c r="F27" s="571" t="s">
        <v>53</v>
      </c>
      <c r="G27" s="549"/>
      <c r="H27" s="549"/>
      <c r="I27" s="549"/>
      <c r="J27" s="423"/>
      <c r="K27" s="573"/>
      <c r="L27" s="366"/>
      <c r="M27" s="370"/>
    </row>
    <row r="28" spans="2:13">
      <c r="B28" s="413"/>
      <c r="C28" s="574"/>
      <c r="D28" s="552"/>
      <c r="E28" s="555"/>
      <c r="F28" s="549"/>
      <c r="G28" s="549"/>
      <c r="H28" s="549"/>
      <c r="I28" s="549"/>
      <c r="J28" s="423"/>
      <c r="K28" s="366"/>
      <c r="L28" s="366"/>
      <c r="M28" s="370"/>
    </row>
    <row r="29" spans="2:13" ht="19.5" customHeight="1">
      <c r="B29" s="413"/>
      <c r="C29" s="563"/>
      <c r="D29" s="566" t="s">
        <v>367</v>
      </c>
      <c r="E29" s="575"/>
      <c r="F29" s="549"/>
      <c r="G29" s="869"/>
      <c r="H29" s="869"/>
      <c r="I29" s="869"/>
      <c r="J29" s="566" t="s">
        <v>266</v>
      </c>
      <c r="K29" s="870"/>
      <c r="L29" s="870"/>
      <c r="M29" s="370"/>
    </row>
    <row r="30" spans="2:13" ht="15.75">
      <c r="B30" s="532"/>
      <c r="C30" s="576"/>
      <c r="D30" s="577"/>
      <c r="E30" s="578"/>
      <c r="F30" s="559"/>
      <c r="G30" s="579"/>
      <c r="H30" s="579"/>
      <c r="I30" s="579"/>
      <c r="J30" s="354"/>
      <c r="K30" s="580"/>
      <c r="L30" s="355"/>
      <c r="M30" s="356"/>
    </row>
    <row r="31" spans="2:13" ht="5.25" customHeight="1">
      <c r="B31" s="543"/>
      <c r="C31" s="581"/>
      <c r="D31" s="582"/>
      <c r="E31" s="348"/>
      <c r="F31" s="349"/>
      <c r="G31" s="349"/>
      <c r="H31" s="349"/>
      <c r="I31" s="349"/>
      <c r="J31" s="348"/>
      <c r="K31" s="349"/>
      <c r="L31" s="349"/>
      <c r="M31" s="350"/>
    </row>
    <row r="32" spans="2:13">
      <c r="B32" s="583"/>
      <c r="C32" s="584"/>
      <c r="D32" s="424"/>
      <c r="E32" s="348"/>
      <c r="F32" s="349"/>
      <c r="G32" s="349"/>
      <c r="H32" s="349"/>
      <c r="I32" s="349"/>
      <c r="J32" s="424"/>
      <c r="K32" s="349"/>
      <c r="L32" s="349"/>
      <c r="M32" s="350"/>
    </row>
    <row r="33" spans="2:15">
      <c r="B33" s="408"/>
      <c r="C33" s="585" t="s">
        <v>368</v>
      </c>
      <c r="D33" s="586"/>
      <c r="E33" s="423"/>
      <c r="F33" s="366"/>
      <c r="G33" s="366"/>
      <c r="H33" s="366"/>
      <c r="I33" s="366"/>
      <c r="J33" s="423"/>
      <c r="K33" s="366"/>
      <c r="L33" s="366"/>
      <c r="M33" s="370"/>
    </row>
    <row r="34" spans="2:15" ht="26.25">
      <c r="B34" s="526" t="s">
        <v>149</v>
      </c>
      <c r="C34" s="587"/>
      <c r="D34" s="588"/>
      <c r="E34" s="423"/>
      <c r="F34" s="366"/>
      <c r="G34" s="366"/>
      <c r="H34" s="366"/>
      <c r="I34" s="366"/>
      <c r="J34" s="423"/>
      <c r="K34" s="366"/>
      <c r="L34" s="366"/>
      <c r="M34" s="370"/>
    </row>
    <row r="35" spans="2:15" ht="15.75">
      <c r="B35" s="548" t="s">
        <v>318</v>
      </c>
      <c r="C35" s="528" t="s">
        <v>357</v>
      </c>
      <c r="D35" s="426"/>
      <c r="E35" s="423"/>
      <c r="F35" s="366"/>
      <c r="G35" s="366"/>
      <c r="H35" s="366"/>
      <c r="I35" s="366"/>
      <c r="J35" s="423"/>
      <c r="K35" s="366"/>
      <c r="L35" s="366"/>
      <c r="M35" s="370"/>
    </row>
    <row r="36" spans="2:15" ht="20.25">
      <c r="B36" s="589"/>
      <c r="C36" s="475"/>
      <c r="D36" s="426"/>
      <c r="E36" s="423"/>
      <c r="F36" s="366"/>
      <c r="G36" s="366"/>
      <c r="H36" s="366"/>
      <c r="I36" s="366"/>
      <c r="J36" s="423"/>
      <c r="K36" s="366"/>
      <c r="L36" s="366"/>
      <c r="M36" s="370"/>
    </row>
    <row r="37" spans="2:15" ht="15" customHeight="1">
      <c r="B37" s="408"/>
      <c r="C37" s="590"/>
      <c r="D37" s="626"/>
      <c r="E37" s="591" t="s">
        <v>326</v>
      </c>
      <c r="F37" s="366"/>
      <c r="G37" s="366"/>
      <c r="H37" s="366"/>
      <c r="I37" s="366"/>
      <c r="J37" s="423"/>
      <c r="K37" s="366"/>
      <c r="L37" s="366"/>
      <c r="M37" s="370"/>
    </row>
    <row r="38" spans="2:15">
      <c r="B38" s="408"/>
      <c r="C38" s="592"/>
      <c r="D38" s="351"/>
      <c r="E38" s="593"/>
      <c r="F38" s="366"/>
      <c r="G38" s="366"/>
      <c r="H38" s="366"/>
      <c r="I38" s="366"/>
      <c r="J38" s="423"/>
      <c r="K38" s="366"/>
      <c r="L38" s="366"/>
      <c r="M38" s="370"/>
    </row>
    <row r="39" spans="2:15">
      <c r="B39" s="408"/>
      <c r="C39" s="592"/>
      <c r="D39" s="351"/>
      <c r="E39" s="593"/>
      <c r="F39" s="366"/>
      <c r="G39" s="366"/>
      <c r="H39" s="366"/>
      <c r="I39" s="366"/>
      <c r="J39" s="423"/>
      <c r="K39" s="366"/>
      <c r="L39" s="366"/>
      <c r="M39" s="370"/>
    </row>
    <row r="40" spans="2:15" ht="13.5" customHeight="1">
      <c r="B40" s="408"/>
      <c r="C40" s="590"/>
      <c r="D40" s="626"/>
      <c r="E40" s="591" t="s">
        <v>273</v>
      </c>
      <c r="F40" s="366"/>
      <c r="G40" s="366"/>
      <c r="H40" s="366"/>
      <c r="I40" s="366"/>
      <c r="J40" s="423"/>
      <c r="K40" s="366"/>
      <c r="L40" s="366"/>
      <c r="M40" s="370"/>
      <c r="O40" s="594"/>
    </row>
    <row r="41" spans="2:15">
      <c r="B41" s="408"/>
      <c r="C41" s="592"/>
      <c r="D41" s="351"/>
      <c r="E41" s="595" t="s">
        <v>226</v>
      </c>
      <c r="F41" s="366"/>
      <c r="G41" s="366"/>
      <c r="H41" s="366"/>
      <c r="I41" s="366"/>
      <c r="J41" s="423"/>
      <c r="K41" s="366"/>
      <c r="L41" s="366"/>
      <c r="M41" s="370"/>
    </row>
    <row r="42" spans="2:15">
      <c r="B42" s="408"/>
      <c r="C42" s="592"/>
      <c r="D42" s="351"/>
      <c r="E42" s="593"/>
      <c r="F42" s="366"/>
      <c r="G42" s="366"/>
      <c r="H42" s="366"/>
      <c r="I42" s="366"/>
      <c r="J42" s="423"/>
      <c r="K42" s="366"/>
      <c r="L42" s="366"/>
      <c r="M42" s="370"/>
    </row>
    <row r="43" spans="2:15" ht="13.5" customHeight="1">
      <c r="B43" s="408"/>
      <c r="C43" s="590"/>
      <c r="D43" s="626"/>
      <c r="E43" s="596" t="s">
        <v>327</v>
      </c>
      <c r="F43" s="366"/>
      <c r="G43" s="366"/>
      <c r="H43" s="366"/>
      <c r="I43" s="366"/>
      <c r="J43" s="423"/>
      <c r="K43" s="366"/>
      <c r="L43" s="366"/>
      <c r="M43" s="370"/>
    </row>
    <row r="44" spans="2:15">
      <c r="B44" s="408"/>
      <c r="C44" s="592"/>
      <c r="D44" s="597"/>
      <c r="E44" s="595" t="s">
        <v>227</v>
      </c>
      <c r="F44" s="366"/>
      <c r="G44" s="366"/>
      <c r="H44" s="366"/>
      <c r="I44" s="366"/>
      <c r="J44" s="423"/>
      <c r="K44" s="366"/>
      <c r="L44" s="366"/>
      <c r="M44" s="370"/>
    </row>
    <row r="45" spans="2:15">
      <c r="B45" s="408"/>
      <c r="C45" s="592"/>
      <c r="D45" s="597"/>
      <c r="E45" s="593"/>
      <c r="F45" s="366"/>
      <c r="G45" s="366"/>
      <c r="H45" s="366"/>
      <c r="I45" s="366"/>
      <c r="J45" s="423"/>
      <c r="K45" s="366"/>
      <c r="L45" s="366"/>
      <c r="M45" s="370"/>
    </row>
    <row r="46" spans="2:15">
      <c r="B46" s="408"/>
      <c r="C46" s="528" t="s">
        <v>264</v>
      </c>
      <c r="D46" s="426"/>
      <c r="E46" s="423"/>
      <c r="F46" s="366"/>
      <c r="G46" s="366"/>
      <c r="H46" s="366"/>
      <c r="I46" s="366"/>
      <c r="J46" s="423"/>
      <c r="K46" s="366"/>
      <c r="L46" s="366"/>
      <c r="M46" s="370"/>
    </row>
    <row r="47" spans="2:15">
      <c r="B47" s="408"/>
      <c r="C47" s="598" t="s">
        <v>228</v>
      </c>
      <c r="D47" s="547"/>
      <c r="E47" s="593"/>
      <c r="F47" s="366"/>
      <c r="G47" s="366"/>
      <c r="H47" s="366"/>
      <c r="I47" s="366"/>
      <c r="J47" s="423"/>
      <c r="K47" s="366"/>
      <c r="L47" s="366"/>
      <c r="M47" s="370"/>
    </row>
    <row r="48" spans="2:15">
      <c r="B48" s="408"/>
      <c r="C48" s="598" t="s">
        <v>229</v>
      </c>
      <c r="D48" s="547"/>
      <c r="E48" s="593"/>
      <c r="F48" s="366"/>
      <c r="G48" s="366"/>
      <c r="H48" s="366"/>
      <c r="I48" s="366"/>
      <c r="J48" s="423"/>
      <c r="K48" s="366"/>
      <c r="L48" s="366"/>
      <c r="M48" s="370"/>
    </row>
    <row r="49" spans="2:13" ht="15" customHeight="1">
      <c r="B49" s="408"/>
      <c r="C49" s="599"/>
      <c r="D49" s="423"/>
      <c r="E49" s="600" t="s">
        <v>169</v>
      </c>
      <c r="F49" s="600"/>
      <c r="G49" s="363"/>
      <c r="H49" s="363"/>
      <c r="I49" s="363"/>
      <c r="J49" s="423"/>
      <c r="K49" s="366"/>
      <c r="L49" s="366"/>
      <c r="M49" s="370"/>
    </row>
    <row r="50" spans="2:13" ht="65.099999999999994" customHeight="1" thickBot="1">
      <c r="B50" s="408"/>
      <c r="C50" s="601"/>
      <c r="D50" s="601"/>
      <c r="E50" s="600"/>
      <c r="F50" s="872" t="s">
        <v>169</v>
      </c>
      <c r="G50" s="872"/>
      <c r="H50" s="602" t="s">
        <v>319</v>
      </c>
      <c r="I50" s="871"/>
      <c r="J50" s="871"/>
      <c r="K50" s="871"/>
      <c r="M50" s="370"/>
    </row>
    <row r="51" spans="2:13" ht="69.95" customHeight="1">
      <c r="B51" s="408"/>
      <c r="C51" s="601"/>
      <c r="D51" s="601"/>
      <c r="E51" s="600"/>
      <c r="F51" s="872"/>
      <c r="G51" s="872"/>
      <c r="H51" s="873" t="s">
        <v>358</v>
      </c>
      <c r="I51" s="873"/>
      <c r="J51" s="873"/>
      <c r="K51" s="873"/>
      <c r="M51" s="370"/>
    </row>
    <row r="52" spans="2:13" ht="48.75" customHeight="1">
      <c r="B52" s="408"/>
      <c r="C52" s="601"/>
      <c r="D52" s="601"/>
      <c r="E52" s="600"/>
      <c r="F52" s="600"/>
      <c r="G52" s="603" t="s">
        <v>267</v>
      </c>
      <c r="H52" s="604"/>
      <c r="I52" s="866"/>
      <c r="J52" s="866"/>
      <c r="K52" s="866"/>
      <c r="L52" s="866"/>
      <c r="M52" s="370"/>
    </row>
    <row r="53" spans="2:13" ht="50.1" customHeight="1">
      <c r="B53" s="408"/>
      <c r="C53" s="601"/>
      <c r="D53" s="601"/>
      <c r="E53" s="566"/>
      <c r="F53" s="605"/>
      <c r="G53" s="603" t="s">
        <v>268</v>
      </c>
      <c r="H53" s="866"/>
      <c r="I53" s="866"/>
      <c r="J53" s="866"/>
      <c r="K53" s="866"/>
      <c r="L53" s="866"/>
      <c r="M53" s="370"/>
    </row>
    <row r="54" spans="2:13" ht="12" customHeight="1">
      <c r="B54" s="408"/>
      <c r="C54" s="601"/>
      <c r="D54" s="601"/>
      <c r="E54" s="606"/>
      <c r="F54" s="605"/>
      <c r="G54" s="606" t="s">
        <v>272</v>
      </c>
      <c r="H54" s="607"/>
      <c r="I54" s="607"/>
      <c r="J54" s="573"/>
      <c r="K54" s="366"/>
      <c r="L54" s="366"/>
      <c r="M54" s="370"/>
    </row>
    <row r="55" spans="2:13" ht="47.25" customHeight="1">
      <c r="B55" s="408"/>
      <c r="C55" s="601"/>
      <c r="D55" s="601"/>
      <c r="E55" s="566"/>
      <c r="F55" s="605"/>
      <c r="G55" s="604" t="s">
        <v>269</v>
      </c>
      <c r="H55" s="868"/>
      <c r="I55" s="868"/>
      <c r="J55" s="868"/>
      <c r="K55" s="868"/>
      <c r="L55" s="868"/>
      <c r="M55" s="370"/>
    </row>
    <row r="56" spans="2:13">
      <c r="B56" s="422"/>
      <c r="C56" s="437"/>
      <c r="D56" s="354"/>
      <c r="E56" s="608"/>
      <c r="F56" s="355"/>
      <c r="G56" s="608"/>
      <c r="H56" s="608"/>
      <c r="I56" s="608"/>
      <c r="J56" s="609"/>
      <c r="K56" s="355"/>
      <c r="L56" s="580"/>
      <c r="M56" s="356"/>
    </row>
    <row r="57" spans="2:13">
      <c r="B57" s="610"/>
      <c r="G57" s="373"/>
      <c r="H57" s="373"/>
      <c r="I57" s="373"/>
    </row>
    <row r="58" spans="2:13" ht="12.95" customHeight="1">
      <c r="B58" s="611" t="s">
        <v>448</v>
      </c>
      <c r="C58" s="612"/>
      <c r="D58" s="612"/>
      <c r="E58" s="612"/>
      <c r="F58" s="497"/>
      <c r="G58" s="497"/>
      <c r="H58" s="497"/>
      <c r="I58" s="497"/>
      <c r="J58" s="612"/>
      <c r="K58" s="497"/>
      <c r="L58" s="497"/>
      <c r="M58" s="523"/>
    </row>
    <row r="59" spans="2:13" ht="12.95" customHeight="1">
      <c r="B59" s="613" t="s">
        <v>449</v>
      </c>
      <c r="C59" s="614"/>
      <c r="D59" s="614"/>
      <c r="E59" s="614"/>
      <c r="F59" s="615"/>
      <c r="G59" s="615"/>
      <c r="H59" s="615"/>
      <c r="I59" s="615"/>
      <c r="J59" s="616"/>
      <c r="K59" s="617"/>
      <c r="L59" s="617"/>
      <c r="M59" s="618"/>
    </row>
    <row r="60" spans="2:13" ht="12.95" customHeight="1">
      <c r="B60" s="613" t="s">
        <v>325</v>
      </c>
      <c r="C60" s="614"/>
      <c r="D60" s="614"/>
      <c r="E60" s="614"/>
      <c r="F60" s="615"/>
      <c r="G60" s="615"/>
      <c r="H60" s="615"/>
      <c r="I60" s="615"/>
      <c r="J60" s="616"/>
      <c r="K60" s="617"/>
      <c r="L60" s="617"/>
      <c r="M60" s="618"/>
    </row>
    <row r="61" spans="2:13" ht="12.95" customHeight="1">
      <c r="B61" s="613" t="s">
        <v>359</v>
      </c>
      <c r="C61" s="614"/>
      <c r="D61" s="614"/>
      <c r="E61" s="614"/>
      <c r="F61" s="615"/>
      <c r="G61" s="615"/>
      <c r="H61" s="615"/>
      <c r="I61" s="615"/>
      <c r="J61" s="616"/>
      <c r="K61" s="617"/>
      <c r="L61" s="617"/>
      <c r="M61" s="618"/>
    </row>
    <row r="62" spans="2:13" ht="12.95" customHeight="1">
      <c r="B62" s="619" t="s">
        <v>402</v>
      </c>
      <c r="C62" s="620"/>
      <c r="D62" s="620"/>
      <c r="E62" s="620"/>
      <c r="F62" s="621"/>
      <c r="G62" s="621"/>
      <c r="H62" s="621"/>
      <c r="I62" s="621"/>
      <c r="J62" s="500"/>
      <c r="K62" s="501"/>
      <c r="L62" s="501"/>
      <c r="M62" s="622"/>
    </row>
  </sheetData>
  <sheetProtection password="93EE" sheet="1" objects="1" scenarios="1"/>
  <mergeCells count="17">
    <mergeCell ref="F22:J22"/>
    <mergeCell ref="B3:B4"/>
    <mergeCell ref="B18:B19"/>
    <mergeCell ref="L10:L11"/>
    <mergeCell ref="L14:L15"/>
    <mergeCell ref="L4:M4"/>
    <mergeCell ref="F24:L24"/>
    <mergeCell ref="F26:L26"/>
    <mergeCell ref="B23:B24"/>
    <mergeCell ref="H55:L55"/>
    <mergeCell ref="I52:L52"/>
    <mergeCell ref="H53:L53"/>
    <mergeCell ref="G29:I29"/>
    <mergeCell ref="K29:L29"/>
    <mergeCell ref="I50:K50"/>
    <mergeCell ref="F50:G51"/>
    <mergeCell ref="H51:K51"/>
  </mergeCells>
  <phoneticPr fontId="71" type="noConversion"/>
  <dataValidations count="1">
    <dataValidation type="list" allowBlank="1" showInputMessage="1" showErrorMessage="1" sqref="D37 D40 D43" xr:uid="{00000000-0002-0000-0800-000000000000}">
      <formula1>"X"</formula1>
    </dataValidation>
  </dataValidations>
  <printOptions horizontalCentered="1"/>
  <pageMargins left="0.25" right="0" top="0.5" bottom="0.5" header="0.3" footer="0.3"/>
  <pageSetup scale="10" orientation="portrait" r:id="rId1"/>
  <headerFooter>
    <oddFooter>&amp;L&amp;9U.S. Copyright Office&amp;C&amp;9
&amp;R&amp;9Form SA1-2E Short Form (Rev. 05-17)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INSTRUCTIONS</vt:lpstr>
      <vt:lpstr>Pg 1 - Space A-C</vt:lpstr>
      <vt:lpstr>Pg 1b - Space D</vt:lpstr>
      <vt:lpstr>Pg 2 - Space E-F</vt:lpstr>
      <vt:lpstr>Pg 3 - Space G </vt:lpstr>
      <vt:lpstr>Pg 4 - Space H</vt:lpstr>
      <vt:lpstr>Pg 5 - Space I</vt:lpstr>
      <vt:lpstr>Pg 6 - Space K-L</vt:lpstr>
      <vt:lpstr>pg 7 Space M-O</vt:lpstr>
      <vt:lpstr>Pg 8 - Space P-Q</vt:lpstr>
      <vt:lpstr>For Copyright Use Only</vt:lpstr>
      <vt:lpstr>Data</vt:lpstr>
      <vt:lpstr>CallSign</vt:lpstr>
      <vt:lpstr>DSEs</vt:lpstr>
      <vt:lpstr>INSTRUCTIONS!Print_Area</vt:lpstr>
      <vt:lpstr>'Pg 1 - Space A-C'!Print_Area</vt:lpstr>
      <vt:lpstr>'Pg 2 - Space E-F'!Print_Area</vt:lpstr>
      <vt:lpstr>'Pg 3 - Space G '!Print_Area</vt:lpstr>
      <vt:lpstr>'Pg 4 - Space H'!Print_Area</vt:lpstr>
      <vt:lpstr>'Pg 5 - Space I'!Print_Area</vt:lpstr>
      <vt:lpstr>'Pg 6 - Space K-L'!Print_Area</vt:lpstr>
      <vt:lpstr>'pg 7 Space M-O'!Print_Area</vt:lpstr>
      <vt:lpstr>'Pg 8 - Space P-Q'!Print_Area</vt:lpstr>
      <vt:lpstr>'Pg 1b - Space D'!Print_Titles</vt:lpstr>
      <vt:lpstr>'Pg 3 - Space G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Jody Harry</dc:creator>
  <cp:lastModifiedBy>Corey Davis</cp:lastModifiedBy>
  <cp:lastPrinted>2017-05-17T21:41:41Z</cp:lastPrinted>
  <dcterms:created xsi:type="dcterms:W3CDTF">2017-02-16T18:52:48Z</dcterms:created>
  <dcterms:modified xsi:type="dcterms:W3CDTF">2023-05-24T19:42:25Z</dcterms:modified>
</cp:coreProperties>
</file>